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ДТЭК\ДТЭК СЕТИ\6_Металоконструкции 12.07.2024\"/>
    </mc:Choice>
  </mc:AlternateContent>
  <xr:revisionPtr revIDLastSave="0" documentId="13_ncr:1_{77715F74-B38B-4C2D-81BA-FE865E5612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П ТМЦ" sheetId="3" r:id="rId1"/>
    <sheet name="Лист1" sheetId="4" state="hidden" r:id="rId2"/>
  </sheets>
  <definedNames>
    <definedName name="_xlnm.Print_Area" localSheetId="0">'ТП ТМЦ'!$A$136:$I$156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6" i="3" l="1"/>
  <c r="B128" i="3"/>
  <c r="F128" i="3" s="1"/>
  <c r="B127" i="3"/>
  <c r="F127" i="3" s="1"/>
  <c r="B126" i="3"/>
  <c r="B125" i="3"/>
  <c r="F125" i="3" s="1"/>
  <c r="B124" i="3"/>
  <c r="F124" i="3" s="1"/>
  <c r="H112" i="3"/>
  <c r="H113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80" i="3"/>
  <c r="H81" i="3" s="1"/>
  <c r="H30" i="3"/>
  <c r="H31" i="3"/>
  <c r="H32" i="3"/>
  <c r="H33" i="3"/>
  <c r="H34" i="3"/>
  <c r="H35" i="3"/>
  <c r="H36" i="3"/>
  <c r="H37" i="3"/>
  <c r="H29" i="3"/>
  <c r="H114" i="3" l="1"/>
  <c r="H116" i="3" s="1"/>
  <c r="H38" i="3"/>
  <c r="H40" i="3" s="1"/>
  <c r="H83" i="3"/>
  <c r="H82" i="3"/>
  <c r="H39" i="3"/>
  <c r="H68" i="3"/>
  <c r="H69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51" i="3"/>
  <c r="H52" i="3"/>
  <c r="H50" i="3"/>
  <c r="H49" i="3"/>
  <c r="H48" i="3"/>
  <c r="H18" i="3"/>
  <c r="H17" i="3"/>
  <c r="H16" i="3"/>
  <c r="H15" i="3"/>
  <c r="H115" i="3" l="1"/>
  <c r="H19" i="3"/>
  <c r="H21" i="3" s="1"/>
  <c r="H70" i="3"/>
  <c r="H71" i="3" s="1"/>
  <c r="H72" i="3" l="1"/>
  <c r="H20" i="3"/>
</calcChain>
</file>

<file path=xl/sharedStrings.xml><?xml version="1.0" encoding="utf-8"?>
<sst xmlns="http://schemas.openxmlformats.org/spreadsheetml/2006/main" count="422" uniqueCount="149">
  <si>
    <t>№ за/п</t>
  </si>
  <si>
    <t>Одиниця виміру</t>
  </si>
  <si>
    <t>Кількість</t>
  </si>
  <si>
    <t>Ціна за одиницю грн., без ПДВ</t>
  </si>
  <si>
    <t>Вартість грн., без ПДВ</t>
  </si>
  <si>
    <t>Виробник</t>
  </si>
  <si>
    <t>Найменування товару</t>
  </si>
  <si>
    <t>ГОСТ, ОСТ, ТУ тощо</t>
  </si>
  <si>
    <t>Код товару згідно з УКТ ЗЕД</t>
  </si>
  <si>
    <t>Всього:</t>
  </si>
  <si>
    <t>ПДВ 20%:</t>
  </si>
  <si>
    <t>Разом з ПДВ:</t>
  </si>
  <si>
    <t>ЦП, грн.
(без ПДВ)</t>
  </si>
  <si>
    <t>А, грн.
(без ПДВ)</t>
  </si>
  <si>
    <t>К/д ЗА</t>
  </si>
  <si>
    <t>Ор, грн.
(без ПДВ)</t>
  </si>
  <si>
    <t>К/д Ор</t>
  </si>
  <si>
    <t>* А - авансові кошти (аванс), грн., зазначає учасник;</t>
  </si>
  <si>
    <t>*** Ор - остаточний розрахунок, залишок після авансу, грн.(розраховується учасником як «ЦП-А»);</t>
  </si>
  <si>
    <t>**** КдОр - кількість к/д для остаточного розрахунку, відтермінування платежу, зазначає учасник;</t>
  </si>
  <si>
    <t>1</t>
  </si>
  <si>
    <t>ЛОТ 1</t>
  </si>
  <si>
    <t>Найменування запропонованого Товару (або аналог)</t>
  </si>
  <si>
    <t>2</t>
  </si>
  <si>
    <t>3</t>
  </si>
  <si>
    <t>4</t>
  </si>
  <si>
    <t>Таблиця по формулі *****</t>
  </si>
  <si>
    <t>** К/дЗА -  кількість к/д до закриття авансу з моменту виплати авансу до постачання товару на суму авансу, зазначає Учасник;</t>
  </si>
  <si>
    <t>Лот №</t>
  </si>
  <si>
    <t>2.1. Вартість товару зазначена на умовах постачання DDP згідно з правилами Інкотермс (згідно «ІНКОТЕРМС – 2010»).
2.2. Цінова пропозиція має враховувати витрати на транспортування до місця поставки, страхування, сплату податків (інших обов’язкових платежів, зборів), пакування, навантаження.</t>
  </si>
  <si>
    <t>Керівник підприємства –
Учасник процедури закупівлі ______________________  ПІБ 
                                                           (Підпис)</t>
  </si>
  <si>
    <t>7*</t>
  </si>
  <si>
    <t>8*</t>
  </si>
  <si>
    <r>
      <t xml:space="preserve">
</t>
    </r>
    <r>
      <rPr>
        <b/>
        <i/>
        <sz val="10"/>
        <color theme="1"/>
        <rFont val="Times New Roman"/>
        <family val="1"/>
        <charset val="204"/>
      </rPr>
      <t>*</t>
    </r>
    <r>
      <rPr>
        <i/>
        <sz val="10"/>
        <color theme="1"/>
        <rFont val="Times New Roman"/>
        <family val="1"/>
        <charset val="204"/>
      </rPr>
      <t>Примітка: графи № 7, 8 значення кількості копійок зазначати тільки  2-ма знаками цифр (наприклад: 100,29)</t>
    </r>
  </si>
  <si>
    <t>(рекомендовано відтермінування ______  к/д від дати постачання)</t>
  </si>
  <si>
    <t>2. Умови та порядок оплати:  (зазначає учасник на свій розсуд):</t>
  </si>
  <si>
    <t>ТЕНДЕРНА ПРОПОЗИЦІЯ</t>
  </si>
  <si>
    <t>Додаток 1
до Тендерної документації</t>
  </si>
  <si>
    <t>1. Розглянувши Тендерну документацію на виконання зазначеного вище, ми, уповноважені на підписання Договору, маємо можливість та погоджуємося виконати вимоги Замовника та Договору на умовах, зазначених у цій Тендерній пропозиції за такою ціною:</t>
  </si>
  <si>
    <t>***** не заповнення Таблиці надає право Замовнику не допускати тендерну пропозицію до оцінки.</t>
  </si>
  <si>
    <t>7. Наша Тендерна пропозиція буде обов’язковою для нас і може бути акцептована Вами у будь-який час протягом 60 календарних днів з дня розкриття Тендерних пропозицій</t>
  </si>
  <si>
    <t>8. Ми згодні з умовою, що Ви можете відхилити нашу чи всі Тендерні пропозиції і розуміємо, що Ви не обмежені у прийнятті будь-якої іншої Тендерної пропозиції з більш вигідними для Вас умовами.</t>
  </si>
  <si>
    <t xml:space="preserve">9. Ми згодні, що у разі, якщо після перевірки обсягів постачання і вартісних показників нашої Тендерної пропозиції буде встановлена необхідність проведення коригування розрахунку в бік зниження вартості від зафіксованої в Тендерній пропозиції, ми зобов'язуємося прийняти дану вартість і письмово підтвердити її як остаточно не пізніше наступного робочого дня. Також, у разі, якщо при перевірці Тендерної пропозиції на предмет відповідності обсягів постачання, буде встановлено, що деякі з них нами не враховані, ми зобов'язуємося провести відповідне коригування у рамках суми, зафіксованої за результатами тендеру. </t>
  </si>
  <si>
    <t>10.  Ми згодні, що до того часу, поки не буде підписаний офіційний Договір, наша тендерна пропозиція з Вашим письмовим акцептом будуть вважатися такими, що мають силу договору між нами.</t>
  </si>
  <si>
    <t>USD</t>
  </si>
  <si>
    <t>EUR</t>
  </si>
  <si>
    <t>Так</t>
  </si>
  <si>
    <t>Ні</t>
  </si>
  <si>
    <t>11. Ми не заперечуємо проти того, щоб під час оцінки тендерних пропозицій, робоча група представників Замовника могла безперешкодно оглянути нашу матеріально – технічну базу.</t>
  </si>
  <si>
    <t>12. Якщо наша тендерна пропозиція буде акцептована, ми зобов’язуємося підписати договір протягом 5 (п’яти) робочих днів з дати отримання цього договору.</t>
  </si>
  <si>
    <t>13. Ми поінформовані та погоджуємося, що Замовник може прийняти рішення про включення нашого підприємства до реєстру "Стоп-лист постачальників" з автоматичною забороною участі в інших процедурах закупівлі, у випадку нашої відмови від укладення Договору або відкликання нашої ТП, яку Замовник визнав найбільш економічно вигідною за результатами процедури закупівлі.</t>
  </si>
  <si>
    <t>14. Місце поставки:</t>
  </si>
  <si>
    <t>15. Ми згодні на підписання договору в редакції Замовника</t>
  </si>
  <si>
    <t>16. Ми згодні з тим, що договір буде укладено на умовах твердої ціни.</t>
  </si>
  <si>
    <t>17. Ми згодні з тим, що договір та первична документація за Договором буде укладено/проведено в сервісі електронного документообігу «Вчасно» з використанням електронно-цифрового підпису.</t>
  </si>
  <si>
    <t xml:space="preserve">18. Підписуючи дану пропозицію, Учасник надає свою письмову згоду на розміщення (опублікування) на офіційному веб-сайті Замовника та ЕТМ укладеного із ним за результатами даної закупівлі Договору. </t>
  </si>
  <si>
    <t>19. Ми згодні з тим, що на момент укладення договору за нашою тендерною пропозицією, обсяги закупівлі можуть бути зменшені Замовником, в залежності від наявності фінансування Замовника.</t>
  </si>
  <si>
    <t>ТРАВЕРСА ТН9</t>
  </si>
  <si>
    <t>ХОМУТ Х11</t>
  </si>
  <si>
    <t>ТРАВЕРСА ТМ-3</t>
  </si>
  <si>
    <t>ХОМУТ Х10</t>
  </si>
  <si>
    <t>ХОМУТ Х-1</t>
  </si>
  <si>
    <t>5</t>
  </si>
  <si>
    <t>ТУ У 25.1-39477455-005:2021</t>
  </si>
  <si>
    <t>шт</t>
  </si>
  <si>
    <t>ТОВ "ВП ПРОМКОМПЛЕКТ"</t>
  </si>
  <si>
    <t>ТУ У 25.1-39477455-005:2022</t>
  </si>
  <si>
    <t>ТУ У 25.1-39477455-005:2023</t>
  </si>
  <si>
    <t>6</t>
  </si>
  <si>
    <t>ТУ У 25.1-39477455-005:2024</t>
  </si>
  <si>
    <t>7</t>
  </si>
  <si>
    <t>ТУ У 25.1-39477455-005:2025</t>
  </si>
  <si>
    <t>8</t>
  </si>
  <si>
    <t>ТУ У 25.1-39477455-005:2026</t>
  </si>
  <si>
    <t>9</t>
  </si>
  <si>
    <t>ТУ У 25.1-39477455-005:2027</t>
  </si>
  <si>
    <t>10</t>
  </si>
  <si>
    <t>ТУ У 25.1-39477455-005:2028</t>
  </si>
  <si>
    <t>11</t>
  </si>
  <si>
    <t>ТУ У 25.1-39477455-005:2029</t>
  </si>
  <si>
    <t>12</t>
  </si>
  <si>
    <t>ТУ У 25.1-39477455-005:2030</t>
  </si>
  <si>
    <t>13</t>
  </si>
  <si>
    <t>ТУ У 25.1-39477455-005:2031</t>
  </si>
  <si>
    <t>14</t>
  </si>
  <si>
    <t>ТУ У 25.1-39477455-005:2032</t>
  </si>
  <si>
    <t>15</t>
  </si>
  <si>
    <t>ТУ У 25.1-39477455-005:2033</t>
  </si>
  <si>
    <t>16</t>
  </si>
  <si>
    <t>ТУ У 25.1-39477455-005:2034</t>
  </si>
  <si>
    <t>17</t>
  </si>
  <si>
    <t>ТУ У 25.1-39477455-005:2035</t>
  </si>
  <si>
    <t>18</t>
  </si>
  <si>
    <t>ТУ У 25.1-39477455-005:2036</t>
  </si>
  <si>
    <t>19</t>
  </si>
  <si>
    <t>ТУ У 25.1-39477455-005:2037</t>
  </si>
  <si>
    <t>20</t>
  </si>
  <si>
    <t>ТУ У 25.1-39477455-005:2038</t>
  </si>
  <si>
    <t>21</t>
  </si>
  <si>
    <t>ТУ У 25.1-39477455-005:2039</t>
  </si>
  <si>
    <t>22</t>
  </si>
  <si>
    <t>ТУ У 25.1-39477455-005:2040</t>
  </si>
  <si>
    <t>23</t>
  </si>
  <si>
    <t>ТРАВЕРСА ТН4</t>
  </si>
  <si>
    <t>ТРАВЕРСА ТМ-1</t>
  </si>
  <si>
    <t>ХОМУТ Х1 ВВ</t>
  </si>
  <si>
    <t>ХОМУТ Х-01 оц</t>
  </si>
  <si>
    <t>ПРОВІДНИК ЗАЗЕМЛЮЮЧИЙ ЗП1</t>
  </si>
  <si>
    <t>КРІПЛЕННЯ ПІДКОСА У3</t>
  </si>
  <si>
    <t>КРОНШТЕЙН У 1 оц</t>
  </si>
  <si>
    <t>КРОНШТЕЙН КР010 оц</t>
  </si>
  <si>
    <t>КРОНШТЕЙН КР-10 оц</t>
  </si>
  <si>
    <t>КРОНШТЕЙН КР-12 оц</t>
  </si>
  <si>
    <t>КРОНШТЕЙН КР012 оц</t>
  </si>
  <si>
    <t>відтермінування 20 к/д від дати постачання</t>
  </si>
  <si>
    <t>6. Рік виготовлення товару: 2024р.</t>
  </si>
  <si>
    <r>
      <t xml:space="preserve">20. Контактна інформація відповідальної особи Учасника з питань уточнень розяснень до змісту та складу Тендерної Пропозиції, оформлення договірної документації (у разі визнання Переможцем)/ПІБ., посада/номер телефону/електронна адреса:
</t>
    </r>
    <r>
      <rPr>
        <b/>
        <u/>
        <sz val="10"/>
        <color theme="9"/>
        <rFont val="Times New Roman"/>
        <family val="1"/>
        <charset val="204"/>
      </rPr>
      <t>Михайлов Дмитро Сергійович, тел. 067-401-75-39, Генеральний директор</t>
    </r>
  </si>
  <si>
    <t>5. Гарантійні терміни виробників на товар (за видами) (зазначається кількість місяців або років): 36 місяців</t>
  </si>
  <si>
    <t>КРОНШТЕЙН КР2 оц</t>
  </si>
  <si>
    <t>ТРАВЕРСА ТМЗ-021 оц</t>
  </si>
  <si>
    <t>ЛОТ 2</t>
  </si>
  <si>
    <t>ТРУБОСТІЙКА оц</t>
  </si>
  <si>
    <t>ЛОТ 3</t>
  </si>
  <si>
    <t>Ми, ТОВ «ВП ПРОМКОМПЛЕКТ» , надаємо свою Тендерну пропозицію щодо участі в  процедурі закупівлі: «КОНСТРУКЦІЇ ТА ЇХ ЧАСТИНИ», Тендер №24550846.</t>
  </si>
  <si>
    <t xml:space="preserve">від «12» липня 2024р. </t>
  </si>
  <si>
    <t xml:space="preserve">ТРАВЕРСА ТН2 </t>
  </si>
  <si>
    <t>ТРАВЕРСА ТН-1 оц</t>
  </si>
  <si>
    <t>ТРАВЕРСА ТМЗ12 оц 180.2Н/5-15</t>
  </si>
  <si>
    <t>ТРАВЕРСА ТМ-6</t>
  </si>
  <si>
    <t>ТРАВЕРСА ТН-1оц</t>
  </si>
  <si>
    <t>ТРАВЕРСА ТМЗ12 оц180.2Н/5-15</t>
  </si>
  <si>
    <t>КРОНШТЕЙН КР02 оц</t>
  </si>
  <si>
    <t>ТРАВЕРСА ТМЗ11оц</t>
  </si>
  <si>
    <t>ТРАВЕРСА ТМ З 13 оц</t>
  </si>
  <si>
    <t>ТРАВЕРСА ТМЗ-05 оц</t>
  </si>
  <si>
    <t>ЛОТ 4</t>
  </si>
  <si>
    <t>ЛОТ 5</t>
  </si>
  <si>
    <t>ХОМУТ Х8</t>
  </si>
  <si>
    <t>КРОНШТЕЙН КР5оц</t>
  </si>
  <si>
    <t>КРОНШТЕЙН РА-1</t>
  </si>
  <si>
    <t>КРОНШТЕЙН У 1</t>
  </si>
  <si>
    <t>КРОНШТЕЙН КР3 оц</t>
  </si>
  <si>
    <t>ВАЛ ПРИВОДУ ВП1 (180.2Н./5-31)</t>
  </si>
  <si>
    <t>КРОНШТЕЙН КР4 оц</t>
  </si>
  <si>
    <t>ТРАВЕРСА ТМЗ-011 оц180.2Н5-14</t>
  </si>
  <si>
    <t>ЕЛЕКТРОД ЗАЗЕМЛЕННЯ ЕЗ-2,5 оц</t>
  </si>
  <si>
    <t>ТРАВЕРСА ТМЗ-15 оц</t>
  </si>
  <si>
    <t>4. Період постачання товару: серпень-вересень 2024р.</t>
  </si>
  <si>
    <t xml:space="preserve">3. Строк постачання товару: протягом 60 календарних днів (зазначається учасником, рекомендовано __  кал.д.) після відправлення письмової заявки Замовником протягом дії договору.  Поставка товару на склад Покупця здійснюється з обов`язковим попереднім узгодженням дня, часу і кількості товару, що поставляється, з Покупцем.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</si>
</sst>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Arial Black"/>
      <family val="2"/>
      <charset val="204"/>
    </font>
    <font>
      <sz val="12"/>
      <color theme="1"/>
      <name val="Arial Black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Arial Black"/>
      <family val="2"/>
      <charset val="204"/>
    </font>
    <font>
      <b/>
      <sz val="8"/>
      <color theme="1"/>
      <name val="Symbol"/>
      <family val="1"/>
      <charset val="2"/>
    </font>
    <font>
      <i/>
      <sz val="8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0"/>
      <color theme="9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164" fontId="14" fillId="0" borderId="0" xfId="0" applyNumberFormat="1" applyFont="1" applyAlignment="1">
      <alignment horizontal="center"/>
    </xf>
    <xf numFmtId="49" fontId="4" fillId="0" borderId="0" xfId="0" applyNumberFormat="1" applyFont="1" applyFill="1" applyAlignment="1">
      <alignment wrapText="1"/>
    </xf>
    <xf numFmtId="4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49" fontId="4" fillId="0" borderId="0" xfId="0" applyNumberFormat="1" applyFont="1" applyFill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" fontId="14" fillId="0" borderId="0" xfId="0" applyNumberFormat="1" applyFont="1" applyAlignment="1" applyProtection="1">
      <alignment horizontal="center"/>
      <protection locked="0"/>
    </xf>
    <xf numFmtId="4" fontId="14" fillId="0" borderId="0" xfId="0" applyNumberFormat="1" applyFont="1" applyAlignment="1" applyProtection="1">
      <alignment horizontal="right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right"/>
      <protection locked="0"/>
    </xf>
    <xf numFmtId="4" fontId="4" fillId="3" borderId="0" xfId="0" applyNumberFormat="1" applyFont="1" applyFill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>
      <alignment wrapText="1"/>
    </xf>
    <xf numFmtId="0" fontId="5" fillId="0" borderId="0" xfId="0" applyFont="1" applyAlignment="1">
      <alignment horizontal="right" vertical="center"/>
    </xf>
    <xf numFmtId="49" fontId="4" fillId="0" borderId="0" xfId="0" applyNumberFormat="1" applyFont="1" applyAlignment="1" applyProtection="1">
      <alignment wrapText="1"/>
      <protection locked="0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justify" wrapText="1"/>
      <protection locked="0"/>
    </xf>
    <xf numFmtId="0" fontId="7" fillId="0" borderId="0" xfId="0" applyFont="1" applyAlignment="1" applyProtection="1">
      <alignment horizontal="justify" vertical="center" wrapText="1"/>
      <protection locked="0"/>
    </xf>
    <xf numFmtId="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justify" wrapText="1"/>
      <protection locked="0"/>
    </xf>
    <xf numFmtId="0" fontId="14" fillId="0" borderId="0" xfId="0" applyFont="1"/>
    <xf numFmtId="49" fontId="14" fillId="0" borderId="0" xfId="0" applyNumberFormat="1" applyFont="1" applyProtection="1">
      <protection locked="0"/>
    </xf>
    <xf numFmtId="0" fontId="14" fillId="0" borderId="0" xfId="0" applyFont="1" applyProtection="1"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4" fontId="15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4" fontId="1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justify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wrapText="1" indent="1"/>
    </xf>
    <xf numFmtId="49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textRotation="90" wrapText="1"/>
      <protection locked="0"/>
    </xf>
    <xf numFmtId="0" fontId="10" fillId="2" borderId="7" xfId="0" applyFont="1" applyFill="1" applyBorder="1" applyAlignment="1" applyProtection="1">
      <alignment horizontal="center" vertical="center" textRotation="90" wrapText="1"/>
      <protection locked="0"/>
    </xf>
    <xf numFmtId="0" fontId="10" fillId="2" borderId="5" xfId="0" applyFont="1" applyFill="1" applyBorder="1" applyAlignment="1" applyProtection="1">
      <alignment horizontal="center" vertical="center" textRotation="90" wrapText="1"/>
      <protection locked="0"/>
    </xf>
    <xf numFmtId="4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8" fillId="3" borderId="0" xfId="0" applyFont="1" applyFill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justify" vertical="center" wrapText="1"/>
      <protection locked="0"/>
    </xf>
    <xf numFmtId="0" fontId="7" fillId="0" borderId="0" xfId="0" applyFont="1" applyAlignment="1">
      <alignment horizontal="justify" vertical="center" wrapText="1"/>
    </xf>
    <xf numFmtId="0" fontId="7" fillId="0" borderId="0" xfId="0" applyFont="1" applyFill="1" applyAlignment="1">
      <alignment horizontal="justify" vertical="center"/>
    </xf>
    <xf numFmtId="0" fontId="7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 applyProtection="1">
      <alignment horizontal="justify" wrapText="1"/>
      <protection locked="0"/>
    </xf>
    <xf numFmtId="0" fontId="19" fillId="3" borderId="0" xfId="0" applyFont="1" applyFill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right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4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4" fontId="1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justify" wrapText="1"/>
      <protection locked="0"/>
    </xf>
    <xf numFmtId="0" fontId="7" fillId="0" borderId="0" xfId="0" applyFont="1" applyAlignment="1">
      <alignment horizontal="justify" vertical="center"/>
    </xf>
    <xf numFmtId="0" fontId="7" fillId="0" borderId="0" xfId="0" applyFont="1" applyFill="1" applyAlignment="1" applyProtection="1">
      <alignment horizontal="justify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justify" vertical="center" wrapText="1"/>
    </xf>
    <xf numFmtId="0" fontId="21" fillId="0" borderId="0" xfId="0" applyFont="1" applyAlignment="1">
      <alignment horizontal="justify" vertical="center"/>
    </xf>
    <xf numFmtId="0" fontId="8" fillId="0" borderId="0" xfId="0" applyFont="1" applyAlignment="1" applyProtection="1">
      <alignment horizontal="justify" vertical="center" wrapText="1"/>
      <protection locked="0"/>
    </xf>
    <xf numFmtId="0" fontId="7" fillId="4" borderId="0" xfId="0" applyFont="1" applyFill="1" applyAlignment="1">
      <alignment horizontal="justify" vertical="center" wrapText="1"/>
    </xf>
    <xf numFmtId="0" fontId="7" fillId="3" borderId="0" xfId="0" applyFont="1" applyFill="1" applyAlignment="1" applyProtection="1">
      <alignment horizontal="justify" vertical="center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E1FFFF"/>
      <color rgb="FFFF99FF"/>
      <color rgb="FFFFFFCC"/>
      <color rgb="FF66FF33"/>
      <color rgb="FFFFCCFF"/>
      <color rgb="FF00FF00"/>
      <color rgb="FFFF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0"/>
  <sheetViews>
    <sheetView tabSelected="1" topLeftCell="A119" zoomScale="85" zoomScaleNormal="85" zoomScaleSheetLayoutView="100" workbookViewId="0">
      <selection activeCell="R141" sqref="R141"/>
    </sheetView>
  </sheetViews>
  <sheetFormatPr defaultColWidth="8.5703125" defaultRowHeight="11.25" x14ac:dyDescent="0.2"/>
  <cols>
    <col min="1" max="1" width="4.42578125" style="7" customWidth="1"/>
    <col min="2" max="2" width="30.140625" style="1" customWidth="1"/>
    <col min="3" max="3" width="17.42578125" style="1" customWidth="1"/>
    <col min="4" max="4" width="12.42578125" style="1" customWidth="1"/>
    <col min="5" max="5" width="5" style="1" customWidth="1"/>
    <col min="6" max="6" width="6.5703125" style="1" customWidth="1"/>
    <col min="7" max="7" width="13.42578125" style="2" customWidth="1"/>
    <col min="8" max="8" width="18.42578125" style="2" customWidth="1"/>
    <col min="9" max="9" width="23.5703125" style="1" customWidth="1"/>
    <col min="10" max="10" width="8.5703125" style="3"/>
    <col min="11" max="11" width="9" style="1" bestFit="1" customWidth="1"/>
    <col min="12" max="16384" width="8.5703125" style="1"/>
  </cols>
  <sheetData>
    <row r="1" spans="1:10" ht="27" customHeight="1" x14ac:dyDescent="0.2">
      <c r="A1" s="75" t="s">
        <v>37</v>
      </c>
      <c r="B1" s="75"/>
      <c r="C1" s="75"/>
      <c r="D1" s="75"/>
      <c r="E1" s="75"/>
      <c r="F1" s="75"/>
      <c r="G1" s="75"/>
      <c r="H1" s="75"/>
      <c r="I1" s="75"/>
    </row>
    <row r="2" spans="1:10" ht="15" x14ac:dyDescent="0.2">
      <c r="A2" s="26"/>
      <c r="I2" s="27"/>
    </row>
    <row r="3" spans="1:10" x14ac:dyDescent="0.2">
      <c r="A3" s="26"/>
    </row>
    <row r="4" spans="1:10" ht="18.600000000000001" customHeight="1" x14ac:dyDescent="0.4">
      <c r="A4" s="76" t="s">
        <v>36</v>
      </c>
      <c r="B4" s="76"/>
      <c r="C4" s="76"/>
      <c r="D4" s="76"/>
      <c r="E4" s="76"/>
      <c r="F4" s="76"/>
      <c r="G4" s="76"/>
      <c r="H4" s="76"/>
      <c r="I4" s="76"/>
    </row>
    <row r="5" spans="1:10" ht="15.75" x14ac:dyDescent="0.25">
      <c r="A5" s="28"/>
      <c r="B5" s="11"/>
      <c r="C5" s="11"/>
      <c r="D5" s="11"/>
      <c r="E5" s="11"/>
      <c r="F5" s="11"/>
      <c r="G5" s="12"/>
      <c r="H5" s="21"/>
      <c r="I5" s="20" t="s">
        <v>124</v>
      </c>
    </row>
    <row r="6" spans="1:10" x14ac:dyDescent="0.2">
      <c r="A6" s="28"/>
      <c r="B6" s="11"/>
      <c r="C6" s="11"/>
      <c r="D6" s="11"/>
      <c r="E6" s="11"/>
      <c r="F6" s="11"/>
      <c r="G6" s="12"/>
      <c r="H6" s="12"/>
      <c r="I6" s="11"/>
    </row>
    <row r="7" spans="1:10" ht="38.25" customHeight="1" x14ac:dyDescent="0.2">
      <c r="A7" s="77" t="s">
        <v>123</v>
      </c>
      <c r="B7" s="77"/>
      <c r="C7" s="77"/>
      <c r="D7" s="77"/>
      <c r="E7" s="77"/>
      <c r="F7" s="77"/>
      <c r="G7" s="77"/>
      <c r="H7" s="77"/>
      <c r="I7" s="77"/>
    </row>
    <row r="8" spans="1:10" ht="39.6" customHeight="1" x14ac:dyDescent="0.2">
      <c r="A8" s="77" t="s">
        <v>38</v>
      </c>
      <c r="B8" s="77"/>
      <c r="C8" s="77"/>
      <c r="D8" s="77"/>
      <c r="E8" s="77"/>
      <c r="F8" s="77"/>
      <c r="G8" s="77"/>
      <c r="H8" s="77"/>
      <c r="I8" s="77"/>
    </row>
    <row r="9" spans="1:10" ht="21.75" customHeight="1" x14ac:dyDescent="0.2">
      <c r="A9" s="54" t="s">
        <v>21</v>
      </c>
      <c r="B9" s="54"/>
      <c r="C9" s="54"/>
      <c r="D9" s="54"/>
      <c r="E9" s="54"/>
      <c r="F9" s="54"/>
      <c r="G9" s="54"/>
      <c r="H9" s="54"/>
      <c r="I9" s="54"/>
    </row>
    <row r="10" spans="1:10" ht="4.5" customHeight="1" x14ac:dyDescent="0.2">
      <c r="A10" s="28"/>
      <c r="B10" s="11"/>
      <c r="C10" s="11"/>
      <c r="D10" s="11"/>
      <c r="E10" s="11"/>
      <c r="F10" s="11"/>
      <c r="G10" s="12"/>
      <c r="H10" s="12"/>
      <c r="I10" s="11"/>
    </row>
    <row r="11" spans="1:10" s="4" customFormat="1" ht="24.75" customHeight="1" x14ac:dyDescent="0.25">
      <c r="A11" s="55" t="s">
        <v>0</v>
      </c>
      <c r="B11" s="58" t="s">
        <v>22</v>
      </c>
      <c r="C11" s="58"/>
      <c r="D11" s="59"/>
      <c r="E11" s="60" t="s">
        <v>1</v>
      </c>
      <c r="F11" s="60" t="s">
        <v>2</v>
      </c>
      <c r="G11" s="63" t="s">
        <v>3</v>
      </c>
      <c r="H11" s="63" t="s">
        <v>4</v>
      </c>
      <c r="I11" s="66" t="s">
        <v>5</v>
      </c>
      <c r="J11" s="5"/>
    </row>
    <row r="12" spans="1:10" s="4" customFormat="1" ht="18" customHeight="1" x14ac:dyDescent="0.25">
      <c r="A12" s="56"/>
      <c r="B12" s="69" t="s">
        <v>6</v>
      </c>
      <c r="C12" s="69" t="s">
        <v>7</v>
      </c>
      <c r="D12" s="69" t="s">
        <v>8</v>
      </c>
      <c r="E12" s="61"/>
      <c r="F12" s="61"/>
      <c r="G12" s="64"/>
      <c r="H12" s="64"/>
      <c r="I12" s="67"/>
      <c r="J12" s="5"/>
    </row>
    <row r="13" spans="1:10" s="4" customFormat="1" ht="14.25" customHeight="1" x14ac:dyDescent="0.25">
      <c r="A13" s="57"/>
      <c r="B13" s="70"/>
      <c r="C13" s="70"/>
      <c r="D13" s="70"/>
      <c r="E13" s="62"/>
      <c r="F13" s="62"/>
      <c r="G13" s="65"/>
      <c r="H13" s="65"/>
      <c r="I13" s="68"/>
      <c r="J13" s="5"/>
    </row>
    <row r="14" spans="1:10" s="4" customFormat="1" x14ac:dyDescent="0.25">
      <c r="A14" s="29">
        <v>1</v>
      </c>
      <c r="B14" s="30">
        <v>2</v>
      </c>
      <c r="C14" s="30">
        <v>3</v>
      </c>
      <c r="D14" s="30">
        <v>4</v>
      </c>
      <c r="E14" s="30">
        <v>5</v>
      </c>
      <c r="F14" s="30">
        <v>6</v>
      </c>
      <c r="G14" s="31" t="s">
        <v>31</v>
      </c>
      <c r="H14" s="31" t="s">
        <v>32</v>
      </c>
      <c r="I14" s="30">
        <v>9</v>
      </c>
      <c r="J14" s="5"/>
    </row>
    <row r="15" spans="1:10" s="4" customFormat="1" ht="22.5" x14ac:dyDescent="0.25">
      <c r="A15" s="32" t="s">
        <v>20</v>
      </c>
      <c r="B15" s="46" t="s">
        <v>57</v>
      </c>
      <c r="C15" s="16" t="s">
        <v>63</v>
      </c>
      <c r="D15" s="17">
        <v>7326</v>
      </c>
      <c r="E15" s="33" t="s">
        <v>64</v>
      </c>
      <c r="F15" s="33">
        <v>102</v>
      </c>
      <c r="G15" s="18">
        <v>407</v>
      </c>
      <c r="H15" s="34">
        <f>F15*G15</f>
        <v>41514</v>
      </c>
      <c r="I15" s="17" t="s">
        <v>65</v>
      </c>
      <c r="J15" s="5"/>
    </row>
    <row r="16" spans="1:10" s="4" customFormat="1" ht="22.5" x14ac:dyDescent="0.25">
      <c r="A16" s="32" t="s">
        <v>23</v>
      </c>
      <c r="B16" s="46" t="s">
        <v>59</v>
      </c>
      <c r="C16" s="16" t="s">
        <v>63</v>
      </c>
      <c r="D16" s="17">
        <v>7326</v>
      </c>
      <c r="E16" s="33" t="s">
        <v>64</v>
      </c>
      <c r="F16" s="33">
        <v>24</v>
      </c>
      <c r="G16" s="18">
        <v>1475</v>
      </c>
      <c r="H16" s="34">
        <f>F16*G16</f>
        <v>35400</v>
      </c>
      <c r="I16" s="17" t="s">
        <v>65</v>
      </c>
      <c r="J16" s="5"/>
    </row>
    <row r="17" spans="1:10" s="4" customFormat="1" ht="22.5" x14ac:dyDescent="0.25">
      <c r="A17" s="32" t="s">
        <v>24</v>
      </c>
      <c r="B17" s="46" t="s">
        <v>60</v>
      </c>
      <c r="C17" s="16" t="s">
        <v>63</v>
      </c>
      <c r="D17" s="17">
        <v>7326</v>
      </c>
      <c r="E17" s="33" t="s">
        <v>64</v>
      </c>
      <c r="F17" s="33">
        <v>100</v>
      </c>
      <c r="G17" s="18">
        <v>131</v>
      </c>
      <c r="H17" s="34">
        <f>F17*G17</f>
        <v>13100</v>
      </c>
      <c r="I17" s="17" t="s">
        <v>65</v>
      </c>
      <c r="J17" s="5"/>
    </row>
    <row r="18" spans="1:10" s="4" customFormat="1" ht="22.5" x14ac:dyDescent="0.25">
      <c r="A18" s="32" t="s">
        <v>25</v>
      </c>
      <c r="B18" s="46" t="s">
        <v>61</v>
      </c>
      <c r="C18" s="16" t="s">
        <v>63</v>
      </c>
      <c r="D18" s="17">
        <v>7326</v>
      </c>
      <c r="E18" s="33" t="s">
        <v>64</v>
      </c>
      <c r="F18" s="35">
        <v>18</v>
      </c>
      <c r="G18" s="18">
        <v>145.5</v>
      </c>
      <c r="H18" s="34">
        <f>F18*G18</f>
        <v>2619</v>
      </c>
      <c r="I18" s="17" t="s">
        <v>65</v>
      </c>
      <c r="J18" s="5"/>
    </row>
    <row r="19" spans="1:10" s="4" customFormat="1" x14ac:dyDescent="0.25">
      <c r="A19" s="13"/>
      <c r="B19" s="13"/>
      <c r="C19" s="13"/>
      <c r="D19" s="13"/>
      <c r="E19" s="13"/>
      <c r="F19" s="13"/>
      <c r="G19" s="36" t="s">
        <v>9</v>
      </c>
      <c r="H19" s="37">
        <f>SUM(H15:H18)</f>
        <v>92633</v>
      </c>
      <c r="I19" s="13"/>
      <c r="J19" s="5"/>
    </row>
    <row r="20" spans="1:10" s="4" customFormat="1" x14ac:dyDescent="0.25">
      <c r="A20" s="38"/>
      <c r="B20" s="13"/>
      <c r="C20" s="13"/>
      <c r="D20" s="13"/>
      <c r="E20" s="13"/>
      <c r="F20" s="13"/>
      <c r="G20" s="36" t="s">
        <v>10</v>
      </c>
      <c r="H20" s="37">
        <f>H19/5</f>
        <v>18526.599999999999</v>
      </c>
      <c r="I20" s="13"/>
      <c r="J20" s="5"/>
    </row>
    <row r="21" spans="1:10" s="4" customFormat="1" x14ac:dyDescent="0.25">
      <c r="A21" s="38"/>
      <c r="B21" s="13"/>
      <c r="C21" s="13"/>
      <c r="D21" s="13"/>
      <c r="E21" s="13"/>
      <c r="F21" s="13"/>
      <c r="G21" s="36" t="s">
        <v>11</v>
      </c>
      <c r="H21" s="37">
        <f>H19*1.2</f>
        <v>111159.6</v>
      </c>
      <c r="I21" s="13"/>
      <c r="J21" s="5"/>
    </row>
    <row r="22" spans="1:10" s="4" customFormat="1" x14ac:dyDescent="0.25">
      <c r="A22" s="38"/>
      <c r="B22" s="13"/>
      <c r="C22" s="13"/>
      <c r="D22" s="13"/>
      <c r="E22" s="13"/>
      <c r="F22" s="13"/>
      <c r="G22" s="36"/>
      <c r="H22" s="37"/>
      <c r="I22" s="13"/>
      <c r="J22" s="5"/>
    </row>
    <row r="23" spans="1:10" s="4" customFormat="1" ht="12.75" x14ac:dyDescent="0.2">
      <c r="A23" s="54" t="s">
        <v>120</v>
      </c>
      <c r="B23" s="54"/>
      <c r="C23" s="54"/>
      <c r="D23" s="54"/>
      <c r="E23" s="54"/>
      <c r="F23" s="54"/>
      <c r="G23" s="54"/>
      <c r="H23" s="54"/>
      <c r="I23" s="54"/>
      <c r="J23" s="5"/>
    </row>
    <row r="24" spans="1:10" s="4" customFormat="1" x14ac:dyDescent="0.2">
      <c r="A24" s="28"/>
      <c r="B24" s="11"/>
      <c r="C24" s="11"/>
      <c r="D24" s="11"/>
      <c r="E24" s="11"/>
      <c r="F24" s="11"/>
      <c r="G24" s="12"/>
      <c r="H24" s="12"/>
      <c r="I24" s="11"/>
      <c r="J24" s="5"/>
    </row>
    <row r="25" spans="1:10" s="4" customFormat="1" x14ac:dyDescent="0.25">
      <c r="A25" s="55" t="s">
        <v>0</v>
      </c>
      <c r="B25" s="58" t="s">
        <v>22</v>
      </c>
      <c r="C25" s="58"/>
      <c r="D25" s="59"/>
      <c r="E25" s="60" t="s">
        <v>1</v>
      </c>
      <c r="F25" s="60" t="s">
        <v>2</v>
      </c>
      <c r="G25" s="63" t="s">
        <v>3</v>
      </c>
      <c r="H25" s="63" t="s">
        <v>4</v>
      </c>
      <c r="I25" s="66" t="s">
        <v>5</v>
      </c>
      <c r="J25" s="5"/>
    </row>
    <row r="26" spans="1:10" s="4" customFormat="1" x14ac:dyDescent="0.25">
      <c r="A26" s="56"/>
      <c r="B26" s="69" t="s">
        <v>6</v>
      </c>
      <c r="C26" s="69" t="s">
        <v>7</v>
      </c>
      <c r="D26" s="69" t="s">
        <v>8</v>
      </c>
      <c r="E26" s="61"/>
      <c r="F26" s="61"/>
      <c r="G26" s="64"/>
      <c r="H26" s="64"/>
      <c r="I26" s="67"/>
      <c r="J26" s="5"/>
    </row>
    <row r="27" spans="1:10" s="4" customFormat="1" x14ac:dyDescent="0.25">
      <c r="A27" s="57"/>
      <c r="B27" s="70"/>
      <c r="C27" s="70"/>
      <c r="D27" s="70"/>
      <c r="E27" s="62"/>
      <c r="F27" s="62"/>
      <c r="G27" s="65"/>
      <c r="H27" s="65"/>
      <c r="I27" s="68"/>
      <c r="J27" s="5"/>
    </row>
    <row r="28" spans="1:10" s="4" customFormat="1" x14ac:dyDescent="0.25">
      <c r="A28" s="29">
        <v>1</v>
      </c>
      <c r="B28" s="30">
        <v>2</v>
      </c>
      <c r="C28" s="30">
        <v>3</v>
      </c>
      <c r="D28" s="30">
        <v>4</v>
      </c>
      <c r="E28" s="30">
        <v>5</v>
      </c>
      <c r="F28" s="30">
        <v>6</v>
      </c>
      <c r="G28" s="31" t="s">
        <v>31</v>
      </c>
      <c r="H28" s="31" t="s">
        <v>32</v>
      </c>
      <c r="I28" s="30">
        <v>9</v>
      </c>
      <c r="J28" s="5"/>
    </row>
    <row r="29" spans="1:10" s="4" customFormat="1" ht="22.5" x14ac:dyDescent="0.25">
      <c r="A29" s="32" t="s">
        <v>20</v>
      </c>
      <c r="B29" s="46" t="s">
        <v>58</v>
      </c>
      <c r="C29" s="16" t="s">
        <v>63</v>
      </c>
      <c r="D29" s="17">
        <v>7326</v>
      </c>
      <c r="E29" s="33" t="s">
        <v>64</v>
      </c>
      <c r="F29" s="33">
        <v>24</v>
      </c>
      <c r="G29" s="18">
        <v>158</v>
      </c>
      <c r="H29" s="34">
        <f>F29*G29</f>
        <v>3792</v>
      </c>
      <c r="I29" s="17" t="s">
        <v>65</v>
      </c>
      <c r="J29" s="5"/>
    </row>
    <row r="30" spans="1:10" s="4" customFormat="1" ht="22.5" x14ac:dyDescent="0.25">
      <c r="A30" s="32" t="s">
        <v>23</v>
      </c>
      <c r="B30" s="46" t="s">
        <v>104</v>
      </c>
      <c r="C30" s="16" t="s">
        <v>66</v>
      </c>
      <c r="D30" s="17">
        <v>7327</v>
      </c>
      <c r="E30" s="33" t="s">
        <v>64</v>
      </c>
      <c r="F30" s="33">
        <v>3</v>
      </c>
      <c r="G30" s="18">
        <v>1776</v>
      </c>
      <c r="H30" s="34">
        <f t="shared" ref="H30:H37" si="0">F30*G30</f>
        <v>5328</v>
      </c>
      <c r="I30" s="17" t="s">
        <v>65</v>
      </c>
      <c r="J30" s="5"/>
    </row>
    <row r="31" spans="1:10" s="4" customFormat="1" ht="22.5" x14ac:dyDescent="0.25">
      <c r="A31" s="32" t="s">
        <v>24</v>
      </c>
      <c r="B31" s="46" t="s">
        <v>59</v>
      </c>
      <c r="C31" s="16" t="s">
        <v>67</v>
      </c>
      <c r="D31" s="17">
        <v>7328</v>
      </c>
      <c r="E31" s="33" t="s">
        <v>64</v>
      </c>
      <c r="F31" s="33">
        <v>5</v>
      </c>
      <c r="G31" s="18">
        <v>2127</v>
      </c>
      <c r="H31" s="34">
        <f t="shared" si="0"/>
        <v>10635</v>
      </c>
      <c r="I31" s="17" t="s">
        <v>65</v>
      </c>
      <c r="J31" s="5"/>
    </row>
    <row r="32" spans="1:10" s="4" customFormat="1" ht="22.5" x14ac:dyDescent="0.25">
      <c r="A32" s="32" t="s">
        <v>25</v>
      </c>
      <c r="B32" s="46" t="s">
        <v>105</v>
      </c>
      <c r="C32" s="16" t="s">
        <v>69</v>
      </c>
      <c r="D32" s="17">
        <v>7329</v>
      </c>
      <c r="E32" s="33" t="s">
        <v>64</v>
      </c>
      <c r="F32" s="33">
        <v>3</v>
      </c>
      <c r="G32" s="18">
        <v>188</v>
      </c>
      <c r="H32" s="34">
        <f t="shared" si="0"/>
        <v>564</v>
      </c>
      <c r="I32" s="17" t="s">
        <v>65</v>
      </c>
      <c r="J32" s="5"/>
    </row>
    <row r="33" spans="1:10" s="4" customFormat="1" ht="22.5" x14ac:dyDescent="0.25">
      <c r="A33" s="32" t="s">
        <v>62</v>
      </c>
      <c r="B33" s="46" t="s">
        <v>60</v>
      </c>
      <c r="C33" s="16" t="s">
        <v>71</v>
      </c>
      <c r="D33" s="17">
        <v>7330</v>
      </c>
      <c r="E33" s="33" t="s">
        <v>64</v>
      </c>
      <c r="F33" s="33">
        <v>1</v>
      </c>
      <c r="G33" s="18">
        <v>158</v>
      </c>
      <c r="H33" s="34">
        <f t="shared" si="0"/>
        <v>158</v>
      </c>
      <c r="I33" s="17" t="s">
        <v>65</v>
      </c>
      <c r="J33" s="5"/>
    </row>
    <row r="34" spans="1:10" s="4" customFormat="1" ht="22.5" x14ac:dyDescent="0.25">
      <c r="A34" s="32" t="s">
        <v>68</v>
      </c>
      <c r="B34" s="46" t="s">
        <v>125</v>
      </c>
      <c r="C34" s="16" t="s">
        <v>73</v>
      </c>
      <c r="D34" s="17">
        <v>7331</v>
      </c>
      <c r="E34" s="33" t="s">
        <v>64</v>
      </c>
      <c r="F34" s="33">
        <v>9</v>
      </c>
      <c r="G34" s="18">
        <v>425</v>
      </c>
      <c r="H34" s="34">
        <f t="shared" si="0"/>
        <v>3825</v>
      </c>
      <c r="I34" s="17" t="s">
        <v>65</v>
      </c>
      <c r="J34" s="5"/>
    </row>
    <row r="35" spans="1:10" s="4" customFormat="1" ht="22.5" x14ac:dyDescent="0.25">
      <c r="A35" s="32" t="s">
        <v>70</v>
      </c>
      <c r="B35" s="46" t="s">
        <v>126</v>
      </c>
      <c r="C35" s="16" t="s">
        <v>75</v>
      </c>
      <c r="D35" s="17">
        <v>7332</v>
      </c>
      <c r="E35" s="33" t="s">
        <v>64</v>
      </c>
      <c r="F35" s="33">
        <v>10</v>
      </c>
      <c r="G35" s="18">
        <v>742</v>
      </c>
      <c r="H35" s="34">
        <f t="shared" si="0"/>
        <v>7420</v>
      </c>
      <c r="I35" s="17" t="s">
        <v>65</v>
      </c>
      <c r="J35" s="5"/>
    </row>
    <row r="36" spans="1:10" s="4" customFormat="1" ht="22.5" x14ac:dyDescent="0.25">
      <c r="A36" s="32" t="s">
        <v>72</v>
      </c>
      <c r="B36" s="46" t="s">
        <v>109</v>
      </c>
      <c r="C36" s="16" t="s">
        <v>77</v>
      </c>
      <c r="D36" s="17">
        <v>7333</v>
      </c>
      <c r="E36" s="33" t="s">
        <v>64</v>
      </c>
      <c r="F36" s="33">
        <v>10</v>
      </c>
      <c r="G36" s="18">
        <v>1409</v>
      </c>
      <c r="H36" s="34">
        <f t="shared" si="0"/>
        <v>14090</v>
      </c>
      <c r="I36" s="17" t="s">
        <v>65</v>
      </c>
      <c r="J36" s="5"/>
    </row>
    <row r="37" spans="1:10" s="4" customFormat="1" ht="22.5" x14ac:dyDescent="0.25">
      <c r="A37" s="32" t="s">
        <v>74</v>
      </c>
      <c r="B37" s="46" t="s">
        <v>127</v>
      </c>
      <c r="C37" s="16" t="s">
        <v>79</v>
      </c>
      <c r="D37" s="17">
        <v>7334</v>
      </c>
      <c r="E37" s="33" t="s">
        <v>64</v>
      </c>
      <c r="F37" s="33">
        <v>2</v>
      </c>
      <c r="G37" s="18">
        <v>4188</v>
      </c>
      <c r="H37" s="34">
        <f t="shared" si="0"/>
        <v>8376</v>
      </c>
      <c r="I37" s="17" t="s">
        <v>65</v>
      </c>
      <c r="J37" s="5"/>
    </row>
    <row r="38" spans="1:10" s="4" customFormat="1" x14ac:dyDescent="0.25">
      <c r="A38" s="13"/>
      <c r="B38" s="13"/>
      <c r="C38" s="13"/>
      <c r="D38" s="13"/>
      <c r="E38" s="13"/>
      <c r="F38" s="13"/>
      <c r="G38" s="36" t="s">
        <v>9</v>
      </c>
      <c r="H38" s="37">
        <f>SUM(H29:H37)</f>
        <v>54188</v>
      </c>
      <c r="I38" s="13"/>
      <c r="J38" s="5"/>
    </row>
    <row r="39" spans="1:10" s="4" customFormat="1" x14ac:dyDescent="0.25">
      <c r="A39" s="38"/>
      <c r="B39" s="13"/>
      <c r="C39" s="13"/>
      <c r="D39" s="13"/>
      <c r="E39" s="13"/>
      <c r="F39" s="13"/>
      <c r="G39" s="36" t="s">
        <v>10</v>
      </c>
      <c r="H39" s="37">
        <f>H38/5</f>
        <v>10837.6</v>
      </c>
      <c r="I39" s="13"/>
      <c r="J39" s="5"/>
    </row>
    <row r="40" spans="1:10" s="4" customFormat="1" x14ac:dyDescent="0.25">
      <c r="A40" s="38"/>
      <c r="B40" s="13"/>
      <c r="C40" s="13"/>
      <c r="D40" s="13"/>
      <c r="E40" s="13"/>
      <c r="F40" s="13"/>
      <c r="G40" s="36" t="s">
        <v>11</v>
      </c>
      <c r="H40" s="37">
        <f>H38*1.2</f>
        <v>65025.599999999999</v>
      </c>
      <c r="I40" s="13"/>
      <c r="J40" s="5"/>
    </row>
    <row r="41" spans="1:10" s="4" customFormat="1" x14ac:dyDescent="0.25">
      <c r="A41" s="38"/>
      <c r="B41" s="13"/>
      <c r="C41" s="13"/>
      <c r="D41" s="13"/>
      <c r="E41" s="13"/>
      <c r="F41" s="13"/>
      <c r="G41" s="36"/>
      <c r="H41" s="37"/>
      <c r="I41" s="13"/>
      <c r="J41" s="5"/>
    </row>
    <row r="42" spans="1:10" s="4" customFormat="1" ht="12.75" x14ac:dyDescent="0.2">
      <c r="A42" s="54" t="s">
        <v>122</v>
      </c>
      <c r="B42" s="54"/>
      <c r="C42" s="54"/>
      <c r="D42" s="54"/>
      <c r="E42" s="54"/>
      <c r="F42" s="54"/>
      <c r="G42" s="54"/>
      <c r="H42" s="54"/>
      <c r="I42" s="54"/>
      <c r="J42" s="5"/>
    </row>
    <row r="43" spans="1:10" s="4" customFormat="1" ht="4.5" customHeight="1" x14ac:dyDescent="0.2">
      <c r="A43" s="28"/>
      <c r="B43" s="11"/>
      <c r="C43" s="11"/>
      <c r="D43" s="11"/>
      <c r="E43" s="11"/>
      <c r="F43" s="11"/>
      <c r="G43" s="12"/>
      <c r="H43" s="12"/>
      <c r="I43" s="11"/>
      <c r="J43" s="5"/>
    </row>
    <row r="44" spans="1:10" s="4" customFormat="1" x14ac:dyDescent="0.25">
      <c r="A44" s="55" t="s">
        <v>0</v>
      </c>
      <c r="B44" s="58" t="s">
        <v>22</v>
      </c>
      <c r="C44" s="58"/>
      <c r="D44" s="59"/>
      <c r="E44" s="60" t="s">
        <v>1</v>
      </c>
      <c r="F44" s="60" t="s">
        <v>2</v>
      </c>
      <c r="G44" s="63" t="s">
        <v>3</v>
      </c>
      <c r="H44" s="63" t="s">
        <v>4</v>
      </c>
      <c r="I44" s="66" t="s">
        <v>5</v>
      </c>
      <c r="J44" s="5"/>
    </row>
    <row r="45" spans="1:10" s="4" customFormat="1" x14ac:dyDescent="0.25">
      <c r="A45" s="56"/>
      <c r="B45" s="69" t="s">
        <v>6</v>
      </c>
      <c r="C45" s="69" t="s">
        <v>7</v>
      </c>
      <c r="D45" s="69" t="s">
        <v>8</v>
      </c>
      <c r="E45" s="61"/>
      <c r="F45" s="61"/>
      <c r="G45" s="64"/>
      <c r="H45" s="64"/>
      <c r="I45" s="67"/>
      <c r="J45" s="5"/>
    </row>
    <row r="46" spans="1:10" s="4" customFormat="1" ht="18" customHeight="1" x14ac:dyDescent="0.25">
      <c r="A46" s="57"/>
      <c r="B46" s="70"/>
      <c r="C46" s="70"/>
      <c r="D46" s="70"/>
      <c r="E46" s="62"/>
      <c r="F46" s="62"/>
      <c r="G46" s="65"/>
      <c r="H46" s="65"/>
      <c r="I46" s="68"/>
      <c r="J46" s="5"/>
    </row>
    <row r="47" spans="1:10" s="4" customFormat="1" x14ac:dyDescent="0.25">
      <c r="A47" s="29">
        <v>1</v>
      </c>
      <c r="B47" s="30">
        <v>2</v>
      </c>
      <c r="C47" s="30">
        <v>3</v>
      </c>
      <c r="D47" s="30">
        <v>4</v>
      </c>
      <c r="E47" s="30">
        <v>5</v>
      </c>
      <c r="F47" s="30">
        <v>6</v>
      </c>
      <c r="G47" s="31" t="s">
        <v>31</v>
      </c>
      <c r="H47" s="31" t="s">
        <v>32</v>
      </c>
      <c r="I47" s="30">
        <v>9</v>
      </c>
      <c r="J47" s="5"/>
    </row>
    <row r="48" spans="1:10" s="4" customFormat="1" ht="22.5" x14ac:dyDescent="0.25">
      <c r="A48" s="32" t="s">
        <v>20</v>
      </c>
      <c r="B48" s="46" t="s">
        <v>103</v>
      </c>
      <c r="C48" s="16" t="s">
        <v>63</v>
      </c>
      <c r="D48" s="17">
        <v>7326</v>
      </c>
      <c r="E48" s="33" t="s">
        <v>64</v>
      </c>
      <c r="F48" s="33">
        <v>1</v>
      </c>
      <c r="G48" s="18">
        <v>582</v>
      </c>
      <c r="H48" s="34">
        <f>F48*G48</f>
        <v>582</v>
      </c>
      <c r="I48" s="17" t="s">
        <v>65</v>
      </c>
      <c r="J48" s="5"/>
    </row>
    <row r="49" spans="1:10" s="4" customFormat="1" ht="22.5" x14ac:dyDescent="0.25">
      <c r="A49" s="32" t="s">
        <v>23</v>
      </c>
      <c r="B49" s="46" t="s">
        <v>57</v>
      </c>
      <c r="C49" s="16" t="s">
        <v>63</v>
      </c>
      <c r="D49" s="17">
        <v>7326</v>
      </c>
      <c r="E49" s="33" t="s">
        <v>64</v>
      </c>
      <c r="F49" s="33">
        <v>2</v>
      </c>
      <c r="G49" s="18">
        <v>420</v>
      </c>
      <c r="H49" s="34">
        <f>F49*G49</f>
        <v>840</v>
      </c>
      <c r="I49" s="17" t="s">
        <v>65</v>
      </c>
      <c r="J49" s="5"/>
    </row>
    <row r="50" spans="1:10" s="4" customFormat="1" ht="22.5" x14ac:dyDescent="0.25">
      <c r="A50" s="32" t="s">
        <v>24</v>
      </c>
      <c r="B50" s="46" t="s">
        <v>58</v>
      </c>
      <c r="C50" s="16" t="s">
        <v>63</v>
      </c>
      <c r="D50" s="17">
        <v>7326</v>
      </c>
      <c r="E50" s="33" t="s">
        <v>64</v>
      </c>
      <c r="F50" s="33">
        <v>41</v>
      </c>
      <c r="G50" s="18">
        <v>131</v>
      </c>
      <c r="H50" s="34">
        <f>F50*G50</f>
        <v>5371</v>
      </c>
      <c r="I50" s="17" t="s">
        <v>65</v>
      </c>
      <c r="J50" s="5"/>
    </row>
    <row r="51" spans="1:10" s="4" customFormat="1" ht="22.5" x14ac:dyDescent="0.25">
      <c r="A51" s="32" t="s">
        <v>25</v>
      </c>
      <c r="B51" s="46" t="s">
        <v>104</v>
      </c>
      <c r="C51" s="16" t="s">
        <v>66</v>
      </c>
      <c r="D51" s="17">
        <v>7326</v>
      </c>
      <c r="E51" s="33" t="s">
        <v>64</v>
      </c>
      <c r="F51" s="33">
        <v>29</v>
      </c>
      <c r="G51" s="18">
        <v>1289</v>
      </c>
      <c r="H51" s="34">
        <f t="shared" ref="H51:H52" si="1">F51*G51</f>
        <v>37381</v>
      </c>
      <c r="I51" s="17" t="s">
        <v>65</v>
      </c>
      <c r="J51" s="5"/>
    </row>
    <row r="52" spans="1:10" s="4" customFormat="1" ht="22.5" x14ac:dyDescent="0.25">
      <c r="A52" s="32" t="s">
        <v>62</v>
      </c>
      <c r="B52" s="46" t="s">
        <v>59</v>
      </c>
      <c r="C52" s="16" t="s">
        <v>67</v>
      </c>
      <c r="D52" s="17">
        <v>7326</v>
      </c>
      <c r="E52" s="33" t="s">
        <v>64</v>
      </c>
      <c r="F52" s="33">
        <v>8</v>
      </c>
      <c r="G52" s="18">
        <v>1597</v>
      </c>
      <c r="H52" s="34">
        <f t="shared" si="1"/>
        <v>12776</v>
      </c>
      <c r="I52" s="17" t="s">
        <v>65</v>
      </c>
      <c r="J52" s="5"/>
    </row>
    <row r="53" spans="1:10" s="4" customFormat="1" ht="22.5" x14ac:dyDescent="0.25">
      <c r="A53" s="32" t="s">
        <v>68</v>
      </c>
      <c r="B53" s="46" t="s">
        <v>105</v>
      </c>
      <c r="C53" s="16" t="s">
        <v>69</v>
      </c>
      <c r="D53" s="17">
        <v>7326</v>
      </c>
      <c r="E53" s="33" t="s">
        <v>64</v>
      </c>
      <c r="F53" s="33">
        <v>21</v>
      </c>
      <c r="G53" s="18">
        <v>151</v>
      </c>
      <c r="H53" s="34">
        <f t="shared" ref="H53:H67" si="2">F53*G53</f>
        <v>3171</v>
      </c>
      <c r="I53" s="17" t="s">
        <v>65</v>
      </c>
      <c r="J53" s="5"/>
    </row>
    <row r="54" spans="1:10" s="4" customFormat="1" ht="22.5" x14ac:dyDescent="0.25">
      <c r="A54" s="32" t="s">
        <v>70</v>
      </c>
      <c r="B54" s="46" t="s">
        <v>60</v>
      </c>
      <c r="C54" s="16" t="s">
        <v>71</v>
      </c>
      <c r="D54" s="17">
        <v>7326</v>
      </c>
      <c r="E54" s="33" t="s">
        <v>64</v>
      </c>
      <c r="F54" s="33">
        <v>2</v>
      </c>
      <c r="G54" s="18">
        <v>131</v>
      </c>
      <c r="H54" s="34">
        <f t="shared" si="2"/>
        <v>262</v>
      </c>
      <c r="I54" s="17" t="s">
        <v>65</v>
      </c>
      <c r="J54" s="5"/>
    </row>
    <row r="55" spans="1:10" s="4" customFormat="1" ht="22.5" x14ac:dyDescent="0.25">
      <c r="A55" s="32" t="s">
        <v>72</v>
      </c>
      <c r="B55" s="46" t="s">
        <v>125</v>
      </c>
      <c r="C55" s="16" t="s">
        <v>73</v>
      </c>
      <c r="D55" s="17">
        <v>7326</v>
      </c>
      <c r="E55" s="33" t="s">
        <v>64</v>
      </c>
      <c r="F55" s="33">
        <v>31</v>
      </c>
      <c r="G55" s="18">
        <v>357</v>
      </c>
      <c r="H55" s="34">
        <f t="shared" si="2"/>
        <v>11067</v>
      </c>
      <c r="I55" s="17" t="s">
        <v>65</v>
      </c>
      <c r="J55" s="5"/>
    </row>
    <row r="56" spans="1:10" s="4" customFormat="1" ht="22.5" x14ac:dyDescent="0.25">
      <c r="A56" s="32" t="s">
        <v>74</v>
      </c>
      <c r="B56" s="46" t="s">
        <v>106</v>
      </c>
      <c r="C56" s="16" t="s">
        <v>75</v>
      </c>
      <c r="D56" s="17">
        <v>7326</v>
      </c>
      <c r="E56" s="33" t="s">
        <v>64</v>
      </c>
      <c r="F56" s="33">
        <v>4</v>
      </c>
      <c r="G56" s="18">
        <v>204</v>
      </c>
      <c r="H56" s="34">
        <f t="shared" si="2"/>
        <v>816</v>
      </c>
      <c r="I56" s="17" t="s">
        <v>65</v>
      </c>
      <c r="J56" s="5"/>
    </row>
    <row r="57" spans="1:10" s="4" customFormat="1" ht="22.5" x14ac:dyDescent="0.25">
      <c r="A57" s="32" t="s">
        <v>76</v>
      </c>
      <c r="B57" s="46" t="s">
        <v>128</v>
      </c>
      <c r="C57" s="16" t="s">
        <v>77</v>
      </c>
      <c r="D57" s="17">
        <v>7326</v>
      </c>
      <c r="E57" s="33" t="s">
        <v>64</v>
      </c>
      <c r="F57" s="33">
        <v>1</v>
      </c>
      <c r="G57" s="18">
        <v>1371</v>
      </c>
      <c r="H57" s="34">
        <f t="shared" si="2"/>
        <v>1371</v>
      </c>
      <c r="I57" s="17" t="s">
        <v>65</v>
      </c>
      <c r="J57" s="5"/>
    </row>
    <row r="58" spans="1:10" s="4" customFormat="1" ht="22.5" x14ac:dyDescent="0.25">
      <c r="A58" s="32" t="s">
        <v>78</v>
      </c>
      <c r="B58" s="46" t="s">
        <v>129</v>
      </c>
      <c r="C58" s="16" t="s">
        <v>79</v>
      </c>
      <c r="D58" s="17">
        <v>7326</v>
      </c>
      <c r="E58" s="33" t="s">
        <v>64</v>
      </c>
      <c r="F58" s="33">
        <v>2</v>
      </c>
      <c r="G58" s="18">
        <v>637</v>
      </c>
      <c r="H58" s="34">
        <f t="shared" si="2"/>
        <v>1274</v>
      </c>
      <c r="I58" s="17" t="s">
        <v>65</v>
      </c>
      <c r="J58" s="5"/>
    </row>
    <row r="59" spans="1:10" s="4" customFormat="1" ht="22.5" x14ac:dyDescent="0.25">
      <c r="A59" s="32" t="s">
        <v>80</v>
      </c>
      <c r="B59" s="46" t="s">
        <v>109</v>
      </c>
      <c r="C59" s="16" t="s">
        <v>81</v>
      </c>
      <c r="D59" s="17">
        <v>7326</v>
      </c>
      <c r="E59" s="33" t="s">
        <v>64</v>
      </c>
      <c r="F59" s="33">
        <v>17</v>
      </c>
      <c r="G59" s="18">
        <v>1156</v>
      </c>
      <c r="H59" s="34">
        <f t="shared" si="2"/>
        <v>19652</v>
      </c>
      <c r="I59" s="17" t="s">
        <v>65</v>
      </c>
      <c r="J59" s="5"/>
    </row>
    <row r="60" spans="1:10" s="4" customFormat="1" ht="22.5" x14ac:dyDescent="0.25">
      <c r="A60" s="32" t="s">
        <v>82</v>
      </c>
      <c r="B60" s="46" t="s">
        <v>110</v>
      </c>
      <c r="C60" s="16" t="s">
        <v>83</v>
      </c>
      <c r="D60" s="17">
        <v>7326</v>
      </c>
      <c r="E60" s="33" t="s">
        <v>64</v>
      </c>
      <c r="F60" s="33">
        <v>9</v>
      </c>
      <c r="G60" s="18">
        <v>940</v>
      </c>
      <c r="H60" s="34">
        <f t="shared" si="2"/>
        <v>8460</v>
      </c>
      <c r="I60" s="17" t="s">
        <v>65</v>
      </c>
      <c r="J60" s="5"/>
    </row>
    <row r="61" spans="1:10" s="4" customFormat="1" ht="22.5" x14ac:dyDescent="0.25">
      <c r="A61" s="32" t="s">
        <v>84</v>
      </c>
      <c r="B61" s="46" t="s">
        <v>130</v>
      </c>
      <c r="C61" s="16" t="s">
        <v>85</v>
      </c>
      <c r="D61" s="17">
        <v>7326</v>
      </c>
      <c r="E61" s="33" t="s">
        <v>64</v>
      </c>
      <c r="F61" s="33">
        <v>12</v>
      </c>
      <c r="G61" s="18">
        <v>3526</v>
      </c>
      <c r="H61" s="34">
        <f t="shared" si="2"/>
        <v>42312</v>
      </c>
      <c r="I61" s="17" t="s">
        <v>65</v>
      </c>
      <c r="J61" s="5"/>
    </row>
    <row r="62" spans="1:10" s="4" customFormat="1" ht="22.5" x14ac:dyDescent="0.25">
      <c r="A62" s="32" t="s">
        <v>86</v>
      </c>
      <c r="B62" s="46" t="s">
        <v>131</v>
      </c>
      <c r="C62" s="16" t="s">
        <v>87</v>
      </c>
      <c r="D62" s="17">
        <v>7326</v>
      </c>
      <c r="E62" s="33" t="s">
        <v>64</v>
      </c>
      <c r="F62" s="33">
        <v>6</v>
      </c>
      <c r="G62" s="18">
        <v>453</v>
      </c>
      <c r="H62" s="34">
        <f t="shared" si="2"/>
        <v>2718</v>
      </c>
      <c r="I62" s="17" t="s">
        <v>65</v>
      </c>
      <c r="J62" s="5"/>
    </row>
    <row r="63" spans="1:10" s="4" customFormat="1" ht="22.5" x14ac:dyDescent="0.25">
      <c r="A63" s="32" t="s">
        <v>88</v>
      </c>
      <c r="B63" s="46" t="s">
        <v>132</v>
      </c>
      <c r="C63" s="16" t="s">
        <v>89</v>
      </c>
      <c r="D63" s="17">
        <v>7326</v>
      </c>
      <c r="E63" s="33" t="s">
        <v>64</v>
      </c>
      <c r="F63" s="33">
        <v>31</v>
      </c>
      <c r="G63" s="18">
        <v>1187</v>
      </c>
      <c r="H63" s="34">
        <f t="shared" si="2"/>
        <v>36797</v>
      </c>
      <c r="I63" s="17" t="s">
        <v>65</v>
      </c>
      <c r="J63" s="5"/>
    </row>
    <row r="64" spans="1:10" s="4" customFormat="1" ht="22.5" x14ac:dyDescent="0.25">
      <c r="A64" s="32" t="s">
        <v>90</v>
      </c>
      <c r="B64" s="46" t="s">
        <v>133</v>
      </c>
      <c r="C64" s="16" t="s">
        <v>91</v>
      </c>
      <c r="D64" s="17">
        <v>7326</v>
      </c>
      <c r="E64" s="33" t="s">
        <v>64</v>
      </c>
      <c r="F64" s="33">
        <v>3</v>
      </c>
      <c r="G64" s="18">
        <v>1333</v>
      </c>
      <c r="H64" s="34">
        <f t="shared" si="2"/>
        <v>3999</v>
      </c>
      <c r="I64" s="17" t="s">
        <v>65</v>
      </c>
      <c r="J64" s="5"/>
    </row>
    <row r="65" spans="1:10" s="4" customFormat="1" ht="22.5" x14ac:dyDescent="0.25">
      <c r="A65" s="32" t="s">
        <v>92</v>
      </c>
      <c r="B65" s="46" t="s">
        <v>134</v>
      </c>
      <c r="C65" s="16" t="s">
        <v>93</v>
      </c>
      <c r="D65" s="17">
        <v>7326</v>
      </c>
      <c r="E65" s="33" t="s">
        <v>64</v>
      </c>
      <c r="F65" s="33">
        <v>2</v>
      </c>
      <c r="G65" s="18">
        <v>1191</v>
      </c>
      <c r="H65" s="34">
        <f t="shared" si="2"/>
        <v>2382</v>
      </c>
      <c r="I65" s="17" t="s">
        <v>65</v>
      </c>
      <c r="J65" s="5"/>
    </row>
    <row r="66" spans="1:10" s="4" customFormat="1" ht="22.5" x14ac:dyDescent="0.25">
      <c r="A66" s="32" t="s">
        <v>94</v>
      </c>
      <c r="B66" s="46" t="s">
        <v>61</v>
      </c>
      <c r="C66" s="16" t="s">
        <v>95</v>
      </c>
      <c r="D66" s="17">
        <v>7326</v>
      </c>
      <c r="E66" s="33" t="s">
        <v>64</v>
      </c>
      <c r="F66" s="33">
        <v>22</v>
      </c>
      <c r="G66" s="18">
        <v>151</v>
      </c>
      <c r="H66" s="34">
        <f t="shared" si="2"/>
        <v>3322</v>
      </c>
      <c r="I66" s="17" t="s">
        <v>65</v>
      </c>
      <c r="J66" s="5"/>
    </row>
    <row r="67" spans="1:10" s="4" customFormat="1" ht="22.5" x14ac:dyDescent="0.25">
      <c r="A67" s="32" t="s">
        <v>96</v>
      </c>
      <c r="B67" s="46" t="s">
        <v>111</v>
      </c>
      <c r="C67" s="16" t="s">
        <v>97</v>
      </c>
      <c r="D67" s="17">
        <v>7326</v>
      </c>
      <c r="E67" s="33" t="s">
        <v>64</v>
      </c>
      <c r="F67" s="33">
        <v>10</v>
      </c>
      <c r="G67" s="18">
        <v>995</v>
      </c>
      <c r="H67" s="34">
        <f t="shared" si="2"/>
        <v>9950</v>
      </c>
      <c r="I67" s="17" t="s">
        <v>65</v>
      </c>
      <c r="J67" s="5"/>
    </row>
    <row r="68" spans="1:10" s="4" customFormat="1" ht="22.5" x14ac:dyDescent="0.25">
      <c r="A68" s="32" t="s">
        <v>98</v>
      </c>
      <c r="B68" s="46" t="s">
        <v>112</v>
      </c>
      <c r="C68" s="16" t="s">
        <v>99</v>
      </c>
      <c r="D68" s="17">
        <v>7326</v>
      </c>
      <c r="E68" s="33" t="s">
        <v>64</v>
      </c>
      <c r="F68" s="33">
        <v>10</v>
      </c>
      <c r="G68" s="18">
        <v>963</v>
      </c>
      <c r="H68" s="34">
        <f t="shared" ref="H68:H69" si="3">F68*G68</f>
        <v>9630</v>
      </c>
      <c r="I68" s="17" t="s">
        <v>65</v>
      </c>
      <c r="J68" s="5"/>
    </row>
    <row r="69" spans="1:10" s="4" customFormat="1" ht="22.5" x14ac:dyDescent="0.25">
      <c r="A69" s="32" t="s">
        <v>100</v>
      </c>
      <c r="B69" s="46" t="s">
        <v>113</v>
      </c>
      <c r="C69" s="16" t="s">
        <v>101</v>
      </c>
      <c r="D69" s="17">
        <v>7326</v>
      </c>
      <c r="E69" s="33" t="s">
        <v>64</v>
      </c>
      <c r="F69" s="33">
        <v>10</v>
      </c>
      <c r="G69" s="18">
        <v>1090</v>
      </c>
      <c r="H69" s="34">
        <f t="shared" si="3"/>
        <v>10900</v>
      </c>
      <c r="I69" s="17" t="s">
        <v>65</v>
      </c>
      <c r="J69" s="5"/>
    </row>
    <row r="70" spans="1:10" s="4" customFormat="1" x14ac:dyDescent="0.25">
      <c r="A70" s="13"/>
      <c r="B70" s="13"/>
      <c r="C70" s="13"/>
      <c r="D70" s="13"/>
      <c r="E70" s="13"/>
      <c r="F70" s="13"/>
      <c r="G70" s="36" t="s">
        <v>9</v>
      </c>
      <c r="H70" s="37">
        <f>SUM(H48:H69)</f>
        <v>225033</v>
      </c>
      <c r="I70" s="13"/>
      <c r="J70" s="5"/>
    </row>
    <row r="71" spans="1:10" s="4" customFormat="1" x14ac:dyDescent="0.25">
      <c r="A71" s="38"/>
      <c r="B71" s="13"/>
      <c r="C71" s="13"/>
      <c r="D71" s="13"/>
      <c r="E71" s="13"/>
      <c r="F71" s="13"/>
      <c r="G71" s="36" t="s">
        <v>10</v>
      </c>
      <c r="H71" s="37">
        <f>H70/5</f>
        <v>45006.6</v>
      </c>
      <c r="I71" s="13"/>
      <c r="J71" s="5"/>
    </row>
    <row r="72" spans="1:10" s="4" customFormat="1" x14ac:dyDescent="0.25">
      <c r="A72" s="38"/>
      <c r="B72" s="13"/>
      <c r="C72" s="13"/>
      <c r="D72" s="13"/>
      <c r="E72" s="13"/>
      <c r="F72" s="13"/>
      <c r="G72" s="36" t="s">
        <v>11</v>
      </c>
      <c r="H72" s="37">
        <f>H70*1.2</f>
        <v>270039.59999999998</v>
      </c>
      <c r="I72" s="13"/>
      <c r="J72" s="5"/>
    </row>
    <row r="73" spans="1:10" s="4" customFormat="1" x14ac:dyDescent="0.25">
      <c r="A73" s="38"/>
      <c r="B73" s="13"/>
      <c r="C73" s="13"/>
      <c r="D73" s="13"/>
      <c r="E73" s="13"/>
      <c r="F73" s="13"/>
      <c r="G73" s="36"/>
      <c r="H73" s="37"/>
      <c r="I73" s="13"/>
      <c r="J73" s="5"/>
    </row>
    <row r="74" spans="1:10" s="4" customFormat="1" ht="12.75" x14ac:dyDescent="0.2">
      <c r="A74" s="54" t="s">
        <v>135</v>
      </c>
      <c r="B74" s="54"/>
      <c r="C74" s="54"/>
      <c r="D74" s="54"/>
      <c r="E74" s="54"/>
      <c r="F74" s="54"/>
      <c r="G74" s="54"/>
      <c r="H74" s="54"/>
      <c r="I74" s="54"/>
      <c r="J74" s="5"/>
    </row>
    <row r="75" spans="1:10" s="4" customFormat="1" x14ac:dyDescent="0.2">
      <c r="A75" s="28"/>
      <c r="B75" s="11"/>
      <c r="C75" s="11"/>
      <c r="D75" s="11"/>
      <c r="E75" s="11"/>
      <c r="F75" s="11"/>
      <c r="G75" s="12"/>
      <c r="H75" s="12"/>
      <c r="I75" s="11"/>
      <c r="J75" s="5"/>
    </row>
    <row r="76" spans="1:10" s="4" customFormat="1" x14ac:dyDescent="0.25">
      <c r="A76" s="55" t="s">
        <v>0</v>
      </c>
      <c r="B76" s="58" t="s">
        <v>22</v>
      </c>
      <c r="C76" s="58"/>
      <c r="D76" s="59"/>
      <c r="E76" s="60" t="s">
        <v>1</v>
      </c>
      <c r="F76" s="60" t="s">
        <v>2</v>
      </c>
      <c r="G76" s="63" t="s">
        <v>3</v>
      </c>
      <c r="H76" s="63" t="s">
        <v>4</v>
      </c>
      <c r="I76" s="66" t="s">
        <v>5</v>
      </c>
      <c r="J76" s="5"/>
    </row>
    <row r="77" spans="1:10" s="4" customFormat="1" x14ac:dyDescent="0.25">
      <c r="A77" s="56"/>
      <c r="B77" s="69" t="s">
        <v>6</v>
      </c>
      <c r="C77" s="69" t="s">
        <v>7</v>
      </c>
      <c r="D77" s="69" t="s">
        <v>8</v>
      </c>
      <c r="E77" s="61"/>
      <c r="F77" s="61"/>
      <c r="G77" s="64"/>
      <c r="H77" s="64"/>
      <c r="I77" s="67"/>
      <c r="J77" s="5"/>
    </row>
    <row r="78" spans="1:10" s="4" customFormat="1" x14ac:dyDescent="0.25">
      <c r="A78" s="57"/>
      <c r="B78" s="70"/>
      <c r="C78" s="70"/>
      <c r="D78" s="70"/>
      <c r="E78" s="62"/>
      <c r="F78" s="62"/>
      <c r="G78" s="65"/>
      <c r="H78" s="65"/>
      <c r="I78" s="68"/>
      <c r="J78" s="5"/>
    </row>
    <row r="79" spans="1:10" s="4" customFormat="1" x14ac:dyDescent="0.25">
      <c r="A79" s="29">
        <v>1</v>
      </c>
      <c r="B79" s="30">
        <v>2</v>
      </c>
      <c r="C79" s="30">
        <v>3</v>
      </c>
      <c r="D79" s="30">
        <v>4</v>
      </c>
      <c r="E79" s="30">
        <v>5</v>
      </c>
      <c r="F79" s="30">
        <v>6</v>
      </c>
      <c r="G79" s="31" t="s">
        <v>31</v>
      </c>
      <c r="H79" s="31" t="s">
        <v>32</v>
      </c>
      <c r="I79" s="30">
        <v>9</v>
      </c>
      <c r="J79" s="5"/>
    </row>
    <row r="80" spans="1:10" s="4" customFormat="1" ht="22.5" x14ac:dyDescent="0.25">
      <c r="A80" s="32" t="s">
        <v>20</v>
      </c>
      <c r="B80" s="46" t="s">
        <v>121</v>
      </c>
      <c r="C80" s="16" t="s">
        <v>63</v>
      </c>
      <c r="D80" s="17">
        <v>7326</v>
      </c>
      <c r="E80" s="33" t="s">
        <v>64</v>
      </c>
      <c r="F80" s="33">
        <v>17</v>
      </c>
      <c r="G80" s="18">
        <v>16000</v>
      </c>
      <c r="H80" s="34">
        <f>F80*G80</f>
        <v>272000</v>
      </c>
      <c r="I80" s="17" t="s">
        <v>65</v>
      </c>
      <c r="J80" s="5"/>
    </row>
    <row r="81" spans="1:10" s="4" customFormat="1" x14ac:dyDescent="0.25">
      <c r="A81" s="13"/>
      <c r="B81" s="13"/>
      <c r="C81" s="13"/>
      <c r="D81" s="13"/>
      <c r="E81" s="13"/>
      <c r="F81" s="13"/>
      <c r="G81" s="36" t="s">
        <v>9</v>
      </c>
      <c r="H81" s="37">
        <f>SUM(H80:H80)</f>
        <v>272000</v>
      </c>
      <c r="I81" s="13"/>
      <c r="J81" s="5"/>
    </row>
    <row r="82" spans="1:10" s="4" customFormat="1" x14ac:dyDescent="0.25">
      <c r="A82" s="38"/>
      <c r="B82" s="13"/>
      <c r="C82" s="13"/>
      <c r="D82" s="13"/>
      <c r="E82" s="13"/>
      <c r="F82" s="13"/>
      <c r="G82" s="36" t="s">
        <v>10</v>
      </c>
      <c r="H82" s="37">
        <f>H81/5</f>
        <v>54400</v>
      </c>
      <c r="I82" s="13"/>
      <c r="J82" s="5"/>
    </row>
    <row r="83" spans="1:10" s="4" customFormat="1" x14ac:dyDescent="0.25">
      <c r="A83" s="38"/>
      <c r="B83" s="13"/>
      <c r="C83" s="13"/>
      <c r="D83" s="13"/>
      <c r="E83" s="13"/>
      <c r="F83" s="13"/>
      <c r="G83" s="36" t="s">
        <v>11</v>
      </c>
      <c r="H83" s="37">
        <f>H81*1.2</f>
        <v>326400</v>
      </c>
      <c r="I83" s="13"/>
      <c r="J83" s="5"/>
    </row>
    <row r="84" spans="1:10" s="4" customFormat="1" x14ac:dyDescent="0.25">
      <c r="A84" s="38"/>
      <c r="B84" s="13"/>
      <c r="C84" s="13"/>
      <c r="D84" s="13"/>
      <c r="E84" s="13"/>
      <c r="F84" s="13"/>
      <c r="G84" s="36"/>
      <c r="H84" s="37"/>
      <c r="I84" s="13"/>
      <c r="J84" s="5"/>
    </row>
    <row r="85" spans="1:10" s="4" customFormat="1" ht="12.75" x14ac:dyDescent="0.2">
      <c r="A85" s="54" t="s">
        <v>136</v>
      </c>
      <c r="B85" s="54"/>
      <c r="C85" s="54"/>
      <c r="D85" s="54"/>
      <c r="E85" s="54"/>
      <c r="F85" s="54"/>
      <c r="G85" s="54"/>
      <c r="H85" s="54"/>
      <c r="I85" s="54"/>
      <c r="J85" s="5"/>
    </row>
    <row r="86" spans="1:10" s="4" customFormat="1" x14ac:dyDescent="0.2">
      <c r="A86" s="28"/>
      <c r="B86" s="11"/>
      <c r="C86" s="11"/>
      <c r="D86" s="11"/>
      <c r="E86" s="11"/>
      <c r="F86" s="11"/>
      <c r="G86" s="12"/>
      <c r="H86" s="12"/>
      <c r="I86" s="11"/>
      <c r="J86" s="5"/>
    </row>
    <row r="87" spans="1:10" s="4" customFormat="1" x14ac:dyDescent="0.25">
      <c r="A87" s="55" t="s">
        <v>0</v>
      </c>
      <c r="B87" s="58" t="s">
        <v>22</v>
      </c>
      <c r="C87" s="58"/>
      <c r="D87" s="59"/>
      <c r="E87" s="60" t="s">
        <v>1</v>
      </c>
      <c r="F87" s="60" t="s">
        <v>2</v>
      </c>
      <c r="G87" s="63" t="s">
        <v>3</v>
      </c>
      <c r="H87" s="63" t="s">
        <v>4</v>
      </c>
      <c r="I87" s="66" t="s">
        <v>5</v>
      </c>
      <c r="J87" s="5"/>
    </row>
    <row r="88" spans="1:10" s="4" customFormat="1" x14ac:dyDescent="0.25">
      <c r="A88" s="56"/>
      <c r="B88" s="69" t="s">
        <v>6</v>
      </c>
      <c r="C88" s="69" t="s">
        <v>7</v>
      </c>
      <c r="D88" s="69" t="s">
        <v>8</v>
      </c>
      <c r="E88" s="61"/>
      <c r="F88" s="61"/>
      <c r="G88" s="64"/>
      <c r="H88" s="64"/>
      <c r="I88" s="67"/>
      <c r="J88" s="5"/>
    </row>
    <row r="89" spans="1:10" s="4" customFormat="1" x14ac:dyDescent="0.25">
      <c r="A89" s="57"/>
      <c r="B89" s="70"/>
      <c r="C89" s="70"/>
      <c r="D89" s="70"/>
      <c r="E89" s="62"/>
      <c r="F89" s="62"/>
      <c r="G89" s="65"/>
      <c r="H89" s="65"/>
      <c r="I89" s="68"/>
      <c r="J89" s="5"/>
    </row>
    <row r="90" spans="1:10" s="4" customFormat="1" x14ac:dyDescent="0.25">
      <c r="A90" s="29">
        <v>1</v>
      </c>
      <c r="B90" s="30">
        <v>2</v>
      </c>
      <c r="C90" s="30">
        <v>3</v>
      </c>
      <c r="D90" s="30">
        <v>4</v>
      </c>
      <c r="E90" s="30">
        <v>5</v>
      </c>
      <c r="F90" s="30">
        <v>6</v>
      </c>
      <c r="G90" s="31" t="s">
        <v>31</v>
      </c>
      <c r="H90" s="31" t="s">
        <v>32</v>
      </c>
      <c r="I90" s="30">
        <v>9</v>
      </c>
      <c r="J90" s="5"/>
    </row>
    <row r="91" spans="1:10" s="4" customFormat="1" ht="22.5" x14ac:dyDescent="0.25">
      <c r="A91" s="32" t="s">
        <v>20</v>
      </c>
      <c r="B91" s="46" t="s">
        <v>103</v>
      </c>
      <c r="C91" s="16" t="s">
        <v>63</v>
      </c>
      <c r="D91" s="17">
        <v>7326</v>
      </c>
      <c r="E91" s="33" t="s">
        <v>64</v>
      </c>
      <c r="F91" s="33">
        <v>3</v>
      </c>
      <c r="G91" s="18">
        <v>582</v>
      </c>
      <c r="H91" s="34">
        <f>F91*G91</f>
        <v>1746</v>
      </c>
      <c r="I91" s="17" t="s">
        <v>65</v>
      </c>
      <c r="J91" s="5"/>
    </row>
    <row r="92" spans="1:10" s="4" customFormat="1" ht="22.5" x14ac:dyDescent="0.25">
      <c r="A92" s="32" t="s">
        <v>23</v>
      </c>
      <c r="B92" s="46" t="s">
        <v>57</v>
      </c>
      <c r="C92" s="16" t="s">
        <v>63</v>
      </c>
      <c r="D92" s="17">
        <v>7326</v>
      </c>
      <c r="E92" s="33" t="s">
        <v>64</v>
      </c>
      <c r="F92" s="33">
        <v>157</v>
      </c>
      <c r="G92" s="18">
        <v>420</v>
      </c>
      <c r="H92" s="34">
        <f>F92*G92</f>
        <v>65940</v>
      </c>
      <c r="I92" s="17" t="s">
        <v>65</v>
      </c>
      <c r="J92" s="5"/>
    </row>
    <row r="93" spans="1:10" s="4" customFormat="1" ht="22.5" x14ac:dyDescent="0.25">
      <c r="A93" s="32" t="s">
        <v>24</v>
      </c>
      <c r="B93" s="46" t="s">
        <v>104</v>
      </c>
      <c r="C93" s="16" t="s">
        <v>63</v>
      </c>
      <c r="D93" s="17">
        <v>7326</v>
      </c>
      <c r="E93" s="33" t="s">
        <v>64</v>
      </c>
      <c r="F93" s="33">
        <v>12</v>
      </c>
      <c r="G93" s="18">
        <v>1289</v>
      </c>
      <c r="H93" s="34">
        <f>F93*G93</f>
        <v>15468</v>
      </c>
      <c r="I93" s="17" t="s">
        <v>65</v>
      </c>
      <c r="J93" s="5"/>
    </row>
    <row r="94" spans="1:10" s="4" customFormat="1" ht="22.5" x14ac:dyDescent="0.25">
      <c r="A94" s="32" t="s">
        <v>25</v>
      </c>
      <c r="B94" s="46" t="s">
        <v>59</v>
      </c>
      <c r="C94" s="16" t="s">
        <v>66</v>
      </c>
      <c r="D94" s="17">
        <v>7326</v>
      </c>
      <c r="E94" s="33" t="s">
        <v>64</v>
      </c>
      <c r="F94" s="33">
        <v>40</v>
      </c>
      <c r="G94" s="18">
        <v>1597</v>
      </c>
      <c r="H94" s="34">
        <f t="shared" ref="H94:H113" si="4">F94*G94</f>
        <v>63880</v>
      </c>
      <c r="I94" s="17" t="s">
        <v>65</v>
      </c>
      <c r="J94" s="5"/>
    </row>
    <row r="95" spans="1:10" s="4" customFormat="1" ht="22.5" x14ac:dyDescent="0.25">
      <c r="A95" s="32" t="s">
        <v>62</v>
      </c>
      <c r="B95" s="46" t="s">
        <v>60</v>
      </c>
      <c r="C95" s="16" t="s">
        <v>67</v>
      </c>
      <c r="D95" s="17">
        <v>7326</v>
      </c>
      <c r="E95" s="33" t="s">
        <v>64</v>
      </c>
      <c r="F95" s="33">
        <v>236</v>
      </c>
      <c r="G95" s="18">
        <v>131</v>
      </c>
      <c r="H95" s="34">
        <f t="shared" si="4"/>
        <v>30916</v>
      </c>
      <c r="I95" s="17" t="s">
        <v>65</v>
      </c>
      <c r="J95" s="5"/>
    </row>
    <row r="96" spans="1:10" s="4" customFormat="1" ht="22.5" x14ac:dyDescent="0.25">
      <c r="A96" s="32" t="s">
        <v>68</v>
      </c>
      <c r="B96" s="46" t="s">
        <v>106</v>
      </c>
      <c r="C96" s="16" t="s">
        <v>69</v>
      </c>
      <c r="D96" s="17">
        <v>7326</v>
      </c>
      <c r="E96" s="33" t="s">
        <v>64</v>
      </c>
      <c r="F96" s="33">
        <v>145</v>
      </c>
      <c r="G96" s="18">
        <v>204</v>
      </c>
      <c r="H96" s="34">
        <f t="shared" si="4"/>
        <v>29580</v>
      </c>
      <c r="I96" s="17" t="s">
        <v>65</v>
      </c>
      <c r="J96" s="5"/>
    </row>
    <row r="97" spans="1:10" s="4" customFormat="1" ht="22.5" x14ac:dyDescent="0.25">
      <c r="A97" s="32" t="s">
        <v>70</v>
      </c>
      <c r="B97" s="46" t="s">
        <v>107</v>
      </c>
      <c r="C97" s="16" t="s">
        <v>71</v>
      </c>
      <c r="D97" s="17">
        <v>7326</v>
      </c>
      <c r="E97" s="33" t="s">
        <v>64</v>
      </c>
      <c r="F97" s="33">
        <v>24</v>
      </c>
      <c r="G97" s="18">
        <v>151</v>
      </c>
      <c r="H97" s="34">
        <f t="shared" si="4"/>
        <v>3624</v>
      </c>
      <c r="I97" s="17" t="s">
        <v>65</v>
      </c>
      <c r="J97" s="5"/>
    </row>
    <row r="98" spans="1:10" s="4" customFormat="1" ht="22.5" x14ac:dyDescent="0.25">
      <c r="A98" s="32" t="s">
        <v>72</v>
      </c>
      <c r="B98" s="46" t="s">
        <v>108</v>
      </c>
      <c r="C98" s="16" t="s">
        <v>73</v>
      </c>
      <c r="D98" s="17">
        <v>7326</v>
      </c>
      <c r="E98" s="33" t="s">
        <v>64</v>
      </c>
      <c r="F98" s="33">
        <v>340</v>
      </c>
      <c r="G98" s="18">
        <v>567</v>
      </c>
      <c r="H98" s="34">
        <f t="shared" si="4"/>
        <v>192780</v>
      </c>
      <c r="I98" s="17" t="s">
        <v>65</v>
      </c>
      <c r="J98" s="5"/>
    </row>
    <row r="99" spans="1:10" s="4" customFormat="1" ht="22.5" x14ac:dyDescent="0.25">
      <c r="A99" s="32" t="s">
        <v>74</v>
      </c>
      <c r="B99" s="46" t="s">
        <v>137</v>
      </c>
      <c r="C99" s="16" t="s">
        <v>75</v>
      </c>
      <c r="D99" s="17">
        <v>7326</v>
      </c>
      <c r="E99" s="33" t="s">
        <v>64</v>
      </c>
      <c r="F99" s="33">
        <v>1</v>
      </c>
      <c r="G99" s="18">
        <v>156</v>
      </c>
      <c r="H99" s="34">
        <f t="shared" si="4"/>
        <v>156</v>
      </c>
      <c r="I99" s="17" t="s">
        <v>65</v>
      </c>
      <c r="J99" s="5"/>
    </row>
    <row r="100" spans="1:10" s="4" customFormat="1" ht="22.5" x14ac:dyDescent="0.25">
      <c r="A100" s="32" t="s">
        <v>76</v>
      </c>
      <c r="B100" s="46" t="s">
        <v>138</v>
      </c>
      <c r="C100" s="16" t="s">
        <v>77</v>
      </c>
      <c r="D100" s="17">
        <v>7326</v>
      </c>
      <c r="E100" s="33" t="s">
        <v>64</v>
      </c>
      <c r="F100" s="33">
        <v>1</v>
      </c>
      <c r="G100" s="18">
        <v>2532</v>
      </c>
      <c r="H100" s="34">
        <f t="shared" si="4"/>
        <v>2532</v>
      </c>
      <c r="I100" s="17" t="s">
        <v>65</v>
      </c>
      <c r="J100" s="5"/>
    </row>
    <row r="101" spans="1:10" s="4" customFormat="1" ht="22.5" x14ac:dyDescent="0.25">
      <c r="A101" s="32" t="s">
        <v>78</v>
      </c>
      <c r="B101" s="46" t="s">
        <v>139</v>
      </c>
      <c r="C101" s="16" t="s">
        <v>79</v>
      </c>
      <c r="D101" s="17">
        <v>7326</v>
      </c>
      <c r="E101" s="33" t="s">
        <v>64</v>
      </c>
      <c r="F101" s="33">
        <v>1</v>
      </c>
      <c r="G101" s="18">
        <v>910</v>
      </c>
      <c r="H101" s="34">
        <f t="shared" si="4"/>
        <v>910</v>
      </c>
      <c r="I101" s="17" t="s">
        <v>65</v>
      </c>
      <c r="J101" s="5"/>
    </row>
    <row r="102" spans="1:10" s="4" customFormat="1" ht="22.5" x14ac:dyDescent="0.25">
      <c r="A102" s="32" t="s">
        <v>80</v>
      </c>
      <c r="B102" s="46" t="s">
        <v>140</v>
      </c>
      <c r="C102" s="16" t="s">
        <v>81</v>
      </c>
      <c r="D102" s="17">
        <v>7326</v>
      </c>
      <c r="E102" s="33" t="s">
        <v>64</v>
      </c>
      <c r="F102" s="33">
        <v>51</v>
      </c>
      <c r="G102" s="18">
        <v>1156</v>
      </c>
      <c r="H102" s="34">
        <f t="shared" si="4"/>
        <v>58956</v>
      </c>
      <c r="I102" s="17" t="s">
        <v>65</v>
      </c>
      <c r="J102" s="5"/>
    </row>
    <row r="103" spans="1:10" s="4" customFormat="1" ht="22.5" x14ac:dyDescent="0.25">
      <c r="A103" s="32" t="s">
        <v>82</v>
      </c>
      <c r="B103" s="46" t="s">
        <v>141</v>
      </c>
      <c r="C103" s="16" t="s">
        <v>83</v>
      </c>
      <c r="D103" s="17">
        <v>7326</v>
      </c>
      <c r="E103" s="33" t="s">
        <v>64</v>
      </c>
      <c r="F103" s="33">
        <v>3</v>
      </c>
      <c r="G103" s="18">
        <v>221</v>
      </c>
      <c r="H103" s="34">
        <f t="shared" si="4"/>
        <v>663</v>
      </c>
      <c r="I103" s="17" t="s">
        <v>65</v>
      </c>
      <c r="J103" s="5"/>
    </row>
    <row r="104" spans="1:10" s="4" customFormat="1" ht="22.5" x14ac:dyDescent="0.25">
      <c r="A104" s="32" t="s">
        <v>84</v>
      </c>
      <c r="B104" s="46" t="s">
        <v>127</v>
      </c>
      <c r="C104" s="16" t="s">
        <v>85</v>
      </c>
      <c r="D104" s="17">
        <v>7326</v>
      </c>
      <c r="E104" s="33" t="s">
        <v>64</v>
      </c>
      <c r="F104" s="33">
        <v>42</v>
      </c>
      <c r="G104" s="18">
        <v>3526</v>
      </c>
      <c r="H104" s="34">
        <f t="shared" si="4"/>
        <v>148092</v>
      </c>
      <c r="I104" s="17" t="s">
        <v>65</v>
      </c>
      <c r="J104" s="5"/>
    </row>
    <row r="105" spans="1:10" s="4" customFormat="1" ht="22.5" x14ac:dyDescent="0.25">
      <c r="A105" s="32" t="s">
        <v>86</v>
      </c>
      <c r="B105" s="46" t="s">
        <v>131</v>
      </c>
      <c r="C105" s="16" t="s">
        <v>87</v>
      </c>
      <c r="D105" s="17">
        <v>7326</v>
      </c>
      <c r="E105" s="33" t="s">
        <v>64</v>
      </c>
      <c r="F105" s="33">
        <v>11</v>
      </c>
      <c r="G105" s="18">
        <v>453</v>
      </c>
      <c r="H105" s="34">
        <f t="shared" si="4"/>
        <v>4983</v>
      </c>
      <c r="I105" s="17" t="s">
        <v>65</v>
      </c>
      <c r="J105" s="5"/>
    </row>
    <row r="106" spans="1:10" s="4" customFormat="1" ht="22.5" x14ac:dyDescent="0.25">
      <c r="A106" s="32" t="s">
        <v>88</v>
      </c>
      <c r="B106" s="46" t="s">
        <v>142</v>
      </c>
      <c r="C106" s="16" t="s">
        <v>89</v>
      </c>
      <c r="D106" s="17">
        <v>7326</v>
      </c>
      <c r="E106" s="33" t="s">
        <v>64</v>
      </c>
      <c r="F106" s="33">
        <v>2</v>
      </c>
      <c r="G106" s="18">
        <v>2091</v>
      </c>
      <c r="H106" s="34">
        <f t="shared" si="4"/>
        <v>4182</v>
      </c>
      <c r="I106" s="17" t="s">
        <v>65</v>
      </c>
      <c r="J106" s="5"/>
    </row>
    <row r="107" spans="1:10" s="4" customFormat="1" ht="22.5" x14ac:dyDescent="0.25">
      <c r="A107" s="32" t="s">
        <v>90</v>
      </c>
      <c r="B107" s="46" t="s">
        <v>143</v>
      </c>
      <c r="C107" s="16" t="s">
        <v>91</v>
      </c>
      <c r="D107" s="17">
        <v>7326</v>
      </c>
      <c r="E107" s="33" t="s">
        <v>64</v>
      </c>
      <c r="F107" s="33">
        <v>1</v>
      </c>
      <c r="G107" s="18">
        <v>486</v>
      </c>
      <c r="H107" s="34">
        <f t="shared" si="4"/>
        <v>486</v>
      </c>
      <c r="I107" s="17" t="s">
        <v>65</v>
      </c>
      <c r="J107" s="5"/>
    </row>
    <row r="108" spans="1:10" s="4" customFormat="1" ht="22.5" x14ac:dyDescent="0.25">
      <c r="A108" s="32" t="s">
        <v>92</v>
      </c>
      <c r="B108" s="46" t="s">
        <v>144</v>
      </c>
      <c r="C108" s="16" t="s">
        <v>93</v>
      </c>
      <c r="D108" s="17">
        <v>7326</v>
      </c>
      <c r="E108" s="33" t="s">
        <v>64</v>
      </c>
      <c r="F108" s="33">
        <v>12</v>
      </c>
      <c r="G108" s="18">
        <v>1157</v>
      </c>
      <c r="H108" s="34">
        <f t="shared" si="4"/>
        <v>13884</v>
      </c>
      <c r="I108" s="17" t="s">
        <v>65</v>
      </c>
      <c r="J108" s="5"/>
    </row>
    <row r="109" spans="1:10" s="4" customFormat="1" ht="22.5" x14ac:dyDescent="0.25">
      <c r="A109" s="32" t="s">
        <v>94</v>
      </c>
      <c r="B109" s="46" t="s">
        <v>145</v>
      </c>
      <c r="C109" s="16" t="s">
        <v>95</v>
      </c>
      <c r="D109" s="17">
        <v>7326</v>
      </c>
      <c r="E109" s="33" t="s">
        <v>64</v>
      </c>
      <c r="F109" s="33">
        <v>2</v>
      </c>
      <c r="G109" s="18">
        <v>442</v>
      </c>
      <c r="H109" s="34">
        <f t="shared" si="4"/>
        <v>884</v>
      </c>
      <c r="I109" s="17" t="s">
        <v>65</v>
      </c>
      <c r="J109" s="5"/>
    </row>
    <row r="110" spans="1:10" s="4" customFormat="1" ht="22.5" x14ac:dyDescent="0.25">
      <c r="A110" s="32" t="s">
        <v>96</v>
      </c>
      <c r="B110" s="46" t="s">
        <v>119</v>
      </c>
      <c r="C110" s="16" t="s">
        <v>97</v>
      </c>
      <c r="D110" s="17">
        <v>7326</v>
      </c>
      <c r="E110" s="33" t="s">
        <v>64</v>
      </c>
      <c r="F110" s="33">
        <v>10</v>
      </c>
      <c r="G110" s="18">
        <v>4451</v>
      </c>
      <c r="H110" s="34">
        <f t="shared" si="4"/>
        <v>44510</v>
      </c>
      <c r="I110" s="17" t="s">
        <v>65</v>
      </c>
      <c r="J110" s="5"/>
    </row>
    <row r="111" spans="1:10" s="4" customFormat="1" ht="22.5" x14ac:dyDescent="0.25">
      <c r="A111" s="32" t="s">
        <v>98</v>
      </c>
      <c r="B111" s="46" t="s">
        <v>146</v>
      </c>
      <c r="C111" s="16" t="s">
        <v>99</v>
      </c>
      <c r="D111" s="17">
        <v>7326</v>
      </c>
      <c r="E111" s="33" t="s">
        <v>64</v>
      </c>
      <c r="F111" s="33">
        <v>4</v>
      </c>
      <c r="G111" s="18">
        <v>1141</v>
      </c>
      <c r="H111" s="34">
        <f t="shared" si="4"/>
        <v>4564</v>
      </c>
      <c r="I111" s="17" t="s">
        <v>65</v>
      </c>
      <c r="J111" s="5"/>
    </row>
    <row r="112" spans="1:10" s="4" customFormat="1" ht="22.5" x14ac:dyDescent="0.25">
      <c r="A112" s="32" t="s">
        <v>100</v>
      </c>
      <c r="B112" s="46" t="s">
        <v>61</v>
      </c>
      <c r="C112" s="16" t="s">
        <v>101</v>
      </c>
      <c r="D112" s="17">
        <v>7327</v>
      </c>
      <c r="E112" s="33" t="s">
        <v>64</v>
      </c>
      <c r="F112" s="33">
        <v>240</v>
      </c>
      <c r="G112" s="18">
        <v>151</v>
      </c>
      <c r="H112" s="34">
        <f t="shared" ref="H112" si="5">F112*G112</f>
        <v>36240</v>
      </c>
      <c r="I112" s="17" t="s">
        <v>65</v>
      </c>
      <c r="J112" s="5"/>
    </row>
    <row r="113" spans="1:11" s="4" customFormat="1" ht="22.5" x14ac:dyDescent="0.25">
      <c r="A113" s="32" t="s">
        <v>102</v>
      </c>
      <c r="B113" s="46" t="s">
        <v>118</v>
      </c>
      <c r="C113" s="16" t="s">
        <v>101</v>
      </c>
      <c r="D113" s="17">
        <v>7326</v>
      </c>
      <c r="E113" s="33" t="s">
        <v>64</v>
      </c>
      <c r="F113" s="33">
        <v>9</v>
      </c>
      <c r="G113" s="18">
        <v>551</v>
      </c>
      <c r="H113" s="34">
        <f t="shared" si="4"/>
        <v>4959</v>
      </c>
      <c r="I113" s="17" t="s">
        <v>65</v>
      </c>
      <c r="J113" s="5"/>
    </row>
    <row r="114" spans="1:11" s="4" customFormat="1" x14ac:dyDescent="0.25">
      <c r="A114" s="13"/>
      <c r="B114" s="13"/>
      <c r="C114" s="13"/>
      <c r="D114" s="13"/>
      <c r="E114" s="13"/>
      <c r="F114" s="13"/>
      <c r="G114" s="36" t="s">
        <v>9</v>
      </c>
      <c r="H114" s="37">
        <f>SUM(H91:H113)</f>
        <v>729935</v>
      </c>
      <c r="I114" s="13"/>
      <c r="J114" s="5"/>
    </row>
    <row r="115" spans="1:11" s="4" customFormat="1" x14ac:dyDescent="0.25">
      <c r="A115" s="38"/>
      <c r="B115" s="13"/>
      <c r="C115" s="13"/>
      <c r="D115" s="13"/>
      <c r="E115" s="13"/>
      <c r="F115" s="13"/>
      <c r="G115" s="36" t="s">
        <v>10</v>
      </c>
      <c r="H115" s="37">
        <f>H114/5</f>
        <v>145987</v>
      </c>
      <c r="I115" s="13"/>
      <c r="J115" s="5"/>
    </row>
    <row r="116" spans="1:11" s="4" customFormat="1" x14ac:dyDescent="0.25">
      <c r="A116" s="38"/>
      <c r="B116" s="13"/>
      <c r="C116" s="13"/>
      <c r="D116" s="13"/>
      <c r="E116" s="13"/>
      <c r="F116" s="13"/>
      <c r="G116" s="36" t="s">
        <v>11</v>
      </c>
      <c r="H116" s="37">
        <f>H114*1.2</f>
        <v>875922</v>
      </c>
      <c r="I116" s="13"/>
      <c r="J116" s="5"/>
    </row>
    <row r="117" spans="1:11" s="4" customFormat="1" x14ac:dyDescent="0.25">
      <c r="A117" s="38"/>
      <c r="B117" s="13"/>
      <c r="C117" s="13"/>
      <c r="D117" s="13"/>
      <c r="E117" s="13"/>
      <c r="F117" s="13"/>
      <c r="G117" s="36"/>
      <c r="H117" s="37"/>
      <c r="I117" s="13"/>
      <c r="J117" s="5"/>
    </row>
    <row r="118" spans="1:11" ht="18" customHeight="1" x14ac:dyDescent="0.2">
      <c r="A118" s="52" t="s">
        <v>33</v>
      </c>
      <c r="B118" s="52"/>
      <c r="C118" s="52"/>
      <c r="D118" s="52"/>
      <c r="E118" s="52"/>
      <c r="F118" s="52"/>
      <c r="G118" s="52"/>
      <c r="H118" s="52"/>
      <c r="I118" s="52"/>
    </row>
    <row r="119" spans="1:11" ht="9" customHeight="1" x14ac:dyDescent="0.2">
      <c r="A119" s="39"/>
      <c r="B119" s="39"/>
      <c r="C119" s="39"/>
      <c r="D119" s="39"/>
      <c r="E119" s="39"/>
      <c r="F119" s="39"/>
      <c r="G119" s="39"/>
      <c r="H119" s="39"/>
      <c r="I119" s="39"/>
    </row>
    <row r="120" spans="1:11" x14ac:dyDescent="0.2">
      <c r="A120" s="28"/>
      <c r="B120" s="11"/>
      <c r="C120" s="11"/>
      <c r="D120" s="11"/>
      <c r="E120" s="11"/>
      <c r="F120" s="11"/>
      <c r="G120" s="12"/>
      <c r="H120" s="12"/>
      <c r="I120" s="11"/>
    </row>
    <row r="121" spans="1:11" ht="30.75" customHeight="1" x14ac:dyDescent="0.2">
      <c r="A121" s="53" t="s">
        <v>35</v>
      </c>
      <c r="B121" s="53"/>
      <c r="C121" s="53"/>
      <c r="D121" s="78" t="s">
        <v>114</v>
      </c>
      <c r="E121" s="78"/>
      <c r="F121" s="53" t="s">
        <v>34</v>
      </c>
      <c r="G121" s="53"/>
      <c r="H121" s="53"/>
      <c r="I121" s="53"/>
    </row>
    <row r="122" spans="1:11" ht="26.25" customHeight="1" x14ac:dyDescent="0.2">
      <c r="A122" s="40"/>
      <c r="B122" s="40"/>
      <c r="C122" s="40"/>
      <c r="D122" s="40"/>
      <c r="E122" s="40"/>
      <c r="F122" s="40"/>
      <c r="G122" s="79" t="s">
        <v>26</v>
      </c>
      <c r="H122" s="79"/>
      <c r="I122" s="79"/>
    </row>
    <row r="123" spans="1:11" ht="21" customHeight="1" x14ac:dyDescent="0.2">
      <c r="A123" s="25" t="s">
        <v>28</v>
      </c>
      <c r="B123" s="25" t="s">
        <v>12</v>
      </c>
      <c r="C123" s="24" t="s">
        <v>13</v>
      </c>
      <c r="D123" s="80" t="s">
        <v>14</v>
      </c>
      <c r="E123" s="81"/>
      <c r="F123" s="82" t="s">
        <v>15</v>
      </c>
      <c r="G123" s="58"/>
      <c r="H123" s="83" t="s">
        <v>16</v>
      </c>
      <c r="I123" s="84"/>
    </row>
    <row r="124" spans="1:11" s="9" customFormat="1" x14ac:dyDescent="0.2">
      <c r="A124" s="41" t="s">
        <v>20</v>
      </c>
      <c r="B124" s="19">
        <f>H19</f>
        <v>92633</v>
      </c>
      <c r="C124" s="19">
        <v>0</v>
      </c>
      <c r="D124" s="85">
        <v>0</v>
      </c>
      <c r="E124" s="86"/>
      <c r="F124" s="87">
        <f>B124</f>
        <v>92633</v>
      </c>
      <c r="G124" s="86"/>
      <c r="H124" s="85">
        <v>20</v>
      </c>
      <c r="I124" s="86"/>
    </row>
    <row r="125" spans="1:11" ht="10.5" customHeight="1" x14ac:dyDescent="0.2">
      <c r="A125" s="41" t="s">
        <v>23</v>
      </c>
      <c r="B125" s="19">
        <f>H38</f>
        <v>54188</v>
      </c>
      <c r="C125" s="51">
        <v>0</v>
      </c>
      <c r="D125" s="85">
        <v>0</v>
      </c>
      <c r="E125" s="86"/>
      <c r="F125" s="87">
        <f>B125</f>
        <v>54188</v>
      </c>
      <c r="G125" s="86"/>
      <c r="H125" s="85">
        <v>20</v>
      </c>
      <c r="I125" s="86"/>
      <c r="J125" s="1"/>
      <c r="K125" s="8"/>
    </row>
    <row r="126" spans="1:11" ht="10.5" customHeight="1" x14ac:dyDescent="0.2">
      <c r="A126" s="48">
        <v>3</v>
      </c>
      <c r="B126" s="51">
        <f>H70</f>
        <v>225033</v>
      </c>
      <c r="C126" s="51">
        <v>0</v>
      </c>
      <c r="D126" s="49"/>
      <c r="E126" s="50"/>
      <c r="F126" s="87">
        <f>B126</f>
        <v>225033</v>
      </c>
      <c r="G126" s="86"/>
      <c r="H126" s="85">
        <v>20</v>
      </c>
      <c r="I126" s="86"/>
      <c r="J126" s="1"/>
      <c r="K126" s="8"/>
    </row>
    <row r="127" spans="1:11" ht="10.5" customHeight="1" x14ac:dyDescent="0.2">
      <c r="A127" s="48">
        <v>4</v>
      </c>
      <c r="B127" s="47">
        <f>H81</f>
        <v>272000</v>
      </c>
      <c r="C127" s="51">
        <v>0</v>
      </c>
      <c r="D127" s="85">
        <v>0</v>
      </c>
      <c r="E127" s="86"/>
      <c r="F127" s="87">
        <f>B127</f>
        <v>272000</v>
      </c>
      <c r="G127" s="86"/>
      <c r="H127" s="85">
        <v>20</v>
      </c>
      <c r="I127" s="86"/>
      <c r="J127" s="1"/>
      <c r="K127" s="8"/>
    </row>
    <row r="128" spans="1:11" ht="10.5" customHeight="1" x14ac:dyDescent="0.2">
      <c r="A128" s="48">
        <v>5</v>
      </c>
      <c r="B128" s="51">
        <f>H114</f>
        <v>729935</v>
      </c>
      <c r="C128" s="51">
        <v>0</v>
      </c>
      <c r="D128" s="85">
        <v>0</v>
      </c>
      <c r="E128" s="86"/>
      <c r="F128" s="87">
        <f>B128</f>
        <v>729935</v>
      </c>
      <c r="G128" s="86"/>
      <c r="H128" s="85">
        <v>20</v>
      </c>
      <c r="I128" s="86"/>
      <c r="J128" s="1"/>
      <c r="K128" s="8"/>
    </row>
    <row r="129" spans="1:10" x14ac:dyDescent="0.2">
      <c r="A129" s="88" t="s">
        <v>17</v>
      </c>
      <c r="B129" s="88"/>
      <c r="C129" s="88"/>
      <c r="D129" s="88"/>
      <c r="E129" s="88"/>
      <c r="F129" s="88"/>
      <c r="G129" s="88"/>
      <c r="H129" s="88"/>
      <c r="I129" s="88"/>
      <c r="J129" s="1"/>
    </row>
    <row r="130" spans="1:10" x14ac:dyDescent="0.2">
      <c r="A130" s="88" t="s">
        <v>27</v>
      </c>
      <c r="B130" s="88"/>
      <c r="C130" s="88"/>
      <c r="D130" s="88"/>
      <c r="E130" s="88"/>
      <c r="F130" s="88"/>
      <c r="G130" s="88"/>
      <c r="H130" s="88"/>
      <c r="I130" s="88"/>
      <c r="J130" s="1"/>
    </row>
    <row r="131" spans="1:10" x14ac:dyDescent="0.2">
      <c r="A131" s="88" t="s">
        <v>18</v>
      </c>
      <c r="B131" s="88"/>
      <c r="C131" s="88"/>
      <c r="D131" s="88"/>
      <c r="E131" s="88"/>
      <c r="F131" s="88"/>
      <c r="G131" s="88"/>
      <c r="H131" s="88"/>
      <c r="I131" s="88"/>
      <c r="J131" s="1"/>
    </row>
    <row r="132" spans="1:10" x14ac:dyDescent="0.2">
      <c r="A132" s="88" t="s">
        <v>19</v>
      </c>
      <c r="B132" s="88"/>
      <c r="C132" s="88"/>
      <c r="D132" s="88"/>
      <c r="E132" s="88"/>
      <c r="F132" s="88"/>
      <c r="G132" s="88"/>
      <c r="H132" s="88"/>
      <c r="I132" s="88"/>
      <c r="J132" s="1"/>
    </row>
    <row r="133" spans="1:10" x14ac:dyDescent="0.2">
      <c r="A133" s="88" t="s">
        <v>39</v>
      </c>
      <c r="B133" s="88"/>
      <c r="C133" s="88"/>
      <c r="D133" s="88"/>
      <c r="E133" s="88"/>
      <c r="F133" s="88"/>
      <c r="G133" s="88"/>
      <c r="H133" s="88"/>
      <c r="I133" s="88"/>
      <c r="J133" s="1"/>
    </row>
    <row r="134" spans="1:10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1"/>
    </row>
    <row r="135" spans="1:10" ht="54" customHeight="1" x14ac:dyDescent="0.2">
      <c r="A135" s="91" t="s">
        <v>29</v>
      </c>
      <c r="B135" s="91"/>
      <c r="C135" s="91"/>
      <c r="D135" s="91"/>
      <c r="E135" s="91"/>
      <c r="F135" s="91"/>
      <c r="G135" s="91"/>
      <c r="H135" s="91"/>
      <c r="I135" s="91"/>
      <c r="J135" s="1"/>
    </row>
    <row r="136" spans="1:10" ht="48" customHeight="1" x14ac:dyDescent="0.2">
      <c r="A136" s="94" t="s">
        <v>148</v>
      </c>
      <c r="B136" s="94"/>
      <c r="C136" s="94"/>
      <c r="D136" s="94"/>
      <c r="E136" s="94"/>
      <c r="F136" s="94"/>
      <c r="G136" s="94"/>
      <c r="H136" s="94"/>
      <c r="I136" s="94"/>
      <c r="J136" s="1"/>
    </row>
    <row r="137" spans="1:10" ht="21" customHeight="1" x14ac:dyDescent="0.2">
      <c r="A137" s="95" t="s">
        <v>147</v>
      </c>
      <c r="B137" s="95"/>
      <c r="C137" s="95"/>
      <c r="D137" s="95"/>
      <c r="E137" s="95"/>
      <c r="F137" s="95"/>
      <c r="G137" s="95"/>
      <c r="H137" s="95"/>
      <c r="I137" s="95"/>
      <c r="J137" s="1"/>
    </row>
    <row r="138" spans="1:10" ht="34.5" customHeight="1" x14ac:dyDescent="0.2">
      <c r="A138" s="96" t="s">
        <v>117</v>
      </c>
      <c r="B138" s="96"/>
      <c r="C138" s="96"/>
      <c r="D138" s="96"/>
      <c r="E138" s="96"/>
      <c r="F138" s="96"/>
      <c r="G138" s="96"/>
      <c r="H138" s="96"/>
      <c r="I138" s="96"/>
    </row>
    <row r="139" spans="1:10" ht="18" customHeight="1" x14ac:dyDescent="0.2">
      <c r="A139" s="96" t="s">
        <v>115</v>
      </c>
      <c r="B139" s="96"/>
      <c r="C139" s="96"/>
      <c r="D139" s="96"/>
      <c r="E139" s="96"/>
      <c r="F139" s="96"/>
      <c r="G139" s="96"/>
      <c r="H139" s="96"/>
      <c r="I139" s="96"/>
    </row>
    <row r="140" spans="1:10" ht="45" customHeight="1" x14ac:dyDescent="0.2">
      <c r="A140" s="73" t="s">
        <v>40</v>
      </c>
      <c r="B140" s="73"/>
      <c r="C140" s="73"/>
      <c r="D140" s="73"/>
      <c r="E140" s="73"/>
      <c r="F140" s="73"/>
      <c r="G140" s="73"/>
      <c r="H140" s="73"/>
      <c r="I140" s="73"/>
    </row>
    <row r="141" spans="1:10" ht="42.75" customHeight="1" x14ac:dyDescent="0.2">
      <c r="A141" s="73" t="s">
        <v>41</v>
      </c>
      <c r="B141" s="73"/>
      <c r="C141" s="73"/>
      <c r="D141" s="73"/>
      <c r="E141" s="73"/>
      <c r="F141" s="73"/>
      <c r="G141" s="73"/>
      <c r="H141" s="73"/>
      <c r="I141" s="73"/>
    </row>
    <row r="142" spans="1:10" ht="61.5" customHeight="1" x14ac:dyDescent="0.2">
      <c r="A142" s="73" t="s">
        <v>42</v>
      </c>
      <c r="B142" s="73"/>
      <c r="C142" s="73"/>
      <c r="D142" s="73"/>
      <c r="E142" s="73"/>
      <c r="F142" s="73"/>
      <c r="G142" s="73"/>
      <c r="H142" s="73"/>
      <c r="I142" s="73"/>
    </row>
    <row r="143" spans="1:10" ht="30" customHeight="1" x14ac:dyDescent="0.2">
      <c r="A143" s="73" t="s">
        <v>43</v>
      </c>
      <c r="B143" s="73"/>
      <c r="C143" s="73"/>
      <c r="D143" s="73"/>
      <c r="E143" s="73"/>
      <c r="F143" s="73"/>
      <c r="G143" s="73"/>
      <c r="H143" s="73"/>
      <c r="I143" s="73"/>
    </row>
    <row r="144" spans="1:10" ht="27.75" customHeight="1" x14ac:dyDescent="0.2">
      <c r="A144" s="73" t="s">
        <v>48</v>
      </c>
      <c r="B144" s="73"/>
      <c r="C144" s="73"/>
      <c r="D144" s="73"/>
      <c r="E144" s="73"/>
      <c r="F144" s="73"/>
      <c r="G144" s="73"/>
      <c r="H144" s="73"/>
      <c r="I144" s="73"/>
    </row>
    <row r="145" spans="1:10" ht="12.75" x14ac:dyDescent="0.2">
      <c r="A145" s="73" t="s">
        <v>49</v>
      </c>
      <c r="B145" s="73"/>
      <c r="C145" s="73"/>
      <c r="D145" s="73"/>
      <c r="E145" s="73"/>
      <c r="F145" s="73"/>
      <c r="G145" s="73"/>
      <c r="H145" s="73"/>
      <c r="I145" s="73"/>
    </row>
    <row r="146" spans="1:10" ht="44.25" customHeight="1" x14ac:dyDescent="0.2">
      <c r="A146" s="93" t="s">
        <v>50</v>
      </c>
      <c r="B146" s="93"/>
      <c r="C146" s="93"/>
      <c r="D146" s="93"/>
      <c r="E146" s="93"/>
      <c r="F146" s="93"/>
      <c r="G146" s="93"/>
      <c r="H146" s="93"/>
      <c r="I146" s="93"/>
    </row>
    <row r="147" spans="1:10" ht="12.75" x14ac:dyDescent="0.2">
      <c r="A147" s="92" t="s">
        <v>51</v>
      </c>
      <c r="B147" s="92"/>
      <c r="C147" s="92"/>
      <c r="D147" s="92"/>
      <c r="E147" s="92"/>
      <c r="F147" s="92"/>
      <c r="G147" s="92"/>
      <c r="H147" s="92"/>
      <c r="I147" s="92"/>
    </row>
    <row r="148" spans="1:10" ht="12.75" x14ac:dyDescent="0.2">
      <c r="A148" s="73" t="s">
        <v>52</v>
      </c>
      <c r="B148" s="73"/>
      <c r="C148" s="73"/>
      <c r="D148" s="73"/>
      <c r="E148" s="73"/>
      <c r="F148" s="73"/>
      <c r="G148" s="73"/>
      <c r="H148" s="73"/>
      <c r="I148" s="73"/>
    </row>
    <row r="149" spans="1:10" ht="12.75" x14ac:dyDescent="0.2">
      <c r="A149" s="73" t="s">
        <v>53</v>
      </c>
      <c r="B149" s="73"/>
      <c r="C149" s="73"/>
      <c r="D149" s="73"/>
      <c r="E149" s="73"/>
      <c r="F149" s="73"/>
      <c r="G149" s="73"/>
      <c r="H149" s="73"/>
      <c r="I149" s="73"/>
    </row>
    <row r="150" spans="1:10" ht="27.75" customHeight="1" x14ac:dyDescent="0.2">
      <c r="A150" s="89" t="s">
        <v>54</v>
      </c>
      <c r="B150" s="89"/>
      <c r="C150" s="89"/>
      <c r="D150" s="89"/>
      <c r="E150" s="89"/>
      <c r="F150" s="89"/>
      <c r="G150" s="89"/>
      <c r="H150" s="89"/>
      <c r="I150" s="89"/>
    </row>
    <row r="151" spans="1:10" s="43" customFormat="1" ht="32.1" customHeight="1" x14ac:dyDescent="0.4">
      <c r="A151" s="90" t="s">
        <v>55</v>
      </c>
      <c r="B151" s="90"/>
      <c r="C151" s="90"/>
      <c r="D151" s="90"/>
      <c r="E151" s="90"/>
      <c r="F151" s="90"/>
      <c r="G151" s="90"/>
      <c r="H151" s="90"/>
      <c r="I151" s="90"/>
      <c r="J151" s="6"/>
    </row>
    <row r="152" spans="1:10" s="43" customFormat="1" ht="32.1" customHeight="1" x14ac:dyDescent="0.4">
      <c r="A152" s="74" t="s">
        <v>56</v>
      </c>
      <c r="B152" s="74"/>
      <c r="C152" s="74"/>
      <c r="D152" s="74"/>
      <c r="E152" s="74"/>
      <c r="F152" s="74"/>
      <c r="G152" s="74"/>
      <c r="H152" s="74"/>
      <c r="I152" s="74"/>
      <c r="J152" s="6"/>
    </row>
    <row r="153" spans="1:10" s="43" customFormat="1" ht="44.25" customHeight="1" x14ac:dyDescent="0.4">
      <c r="A153" s="72" t="s">
        <v>116</v>
      </c>
      <c r="B153" s="72"/>
      <c r="C153" s="72"/>
      <c r="D153" s="72"/>
      <c r="E153" s="72"/>
      <c r="F153" s="72"/>
      <c r="G153" s="72"/>
      <c r="H153" s="72"/>
      <c r="I153" s="72"/>
      <c r="J153" s="6"/>
    </row>
    <row r="154" spans="1:10" ht="18.75" x14ac:dyDescent="0.4">
      <c r="A154" s="44"/>
      <c r="B154" s="45"/>
      <c r="C154" s="45"/>
      <c r="D154" s="45"/>
      <c r="E154" s="45"/>
      <c r="F154" s="45"/>
      <c r="G154" s="14"/>
      <c r="H154" s="15"/>
      <c r="I154" s="45"/>
    </row>
    <row r="155" spans="1:10" x14ac:dyDescent="0.2">
      <c r="A155" s="28"/>
      <c r="B155" s="11"/>
      <c r="C155" s="11"/>
      <c r="D155" s="11"/>
      <c r="E155" s="11"/>
      <c r="F155" s="11"/>
      <c r="G155" s="12"/>
      <c r="H155" s="12"/>
      <c r="I155" s="11"/>
      <c r="J155" s="1"/>
    </row>
    <row r="156" spans="1:10" ht="40.5" customHeight="1" x14ac:dyDescent="0.2">
      <c r="A156" s="71" t="s">
        <v>30</v>
      </c>
      <c r="B156" s="71"/>
      <c r="C156" s="71"/>
      <c r="D156" s="71"/>
      <c r="E156" s="71"/>
      <c r="F156" s="71"/>
      <c r="G156" s="71"/>
      <c r="H156" s="71"/>
      <c r="I156" s="71"/>
    </row>
    <row r="157" spans="1:10" x14ac:dyDescent="0.2">
      <c r="A157" s="10"/>
      <c r="B157" s="11"/>
      <c r="C157" s="11"/>
      <c r="D157" s="11"/>
      <c r="E157" s="11"/>
      <c r="F157" s="11"/>
      <c r="G157" s="12"/>
      <c r="H157" s="12"/>
      <c r="I157" s="11"/>
    </row>
    <row r="158" spans="1:10" x14ac:dyDescent="0.2">
      <c r="A158" s="10"/>
      <c r="B158" s="11"/>
      <c r="C158" s="11"/>
      <c r="D158" s="11"/>
      <c r="E158" s="11"/>
      <c r="F158" s="11"/>
      <c r="G158" s="12"/>
      <c r="H158" s="12"/>
      <c r="I158" s="11"/>
    </row>
    <row r="159" spans="1:10" x14ac:dyDescent="0.2">
      <c r="A159" s="10"/>
      <c r="B159" s="11"/>
      <c r="C159" s="11"/>
      <c r="D159" s="11"/>
      <c r="E159" s="11"/>
      <c r="F159" s="11"/>
      <c r="G159" s="12"/>
      <c r="H159" s="12"/>
      <c r="I159" s="11"/>
    </row>
    <row r="160" spans="1:10" x14ac:dyDescent="0.2">
      <c r="A160" s="10"/>
      <c r="B160" s="11"/>
      <c r="C160" s="11"/>
      <c r="D160" s="11"/>
      <c r="E160" s="11"/>
      <c r="F160" s="11"/>
      <c r="G160" s="12"/>
      <c r="H160" s="12"/>
      <c r="I160" s="11"/>
    </row>
    <row r="161" spans="1:9" x14ac:dyDescent="0.2">
      <c r="A161" s="10"/>
      <c r="B161" s="11"/>
      <c r="C161" s="11"/>
      <c r="D161" s="11"/>
      <c r="E161" s="11"/>
      <c r="F161" s="11"/>
      <c r="G161" s="12"/>
      <c r="H161" s="12"/>
      <c r="I161" s="11"/>
    </row>
    <row r="162" spans="1:9" x14ac:dyDescent="0.2">
      <c r="A162" s="10"/>
      <c r="B162" s="11"/>
      <c r="C162" s="11"/>
      <c r="D162" s="11"/>
      <c r="E162" s="11"/>
      <c r="F162" s="11"/>
      <c r="G162" s="12"/>
      <c r="H162" s="12"/>
      <c r="I162" s="11"/>
    </row>
    <row r="163" spans="1:9" x14ac:dyDescent="0.2">
      <c r="A163" s="10"/>
      <c r="B163" s="11"/>
      <c r="C163" s="11"/>
      <c r="D163" s="11"/>
      <c r="E163" s="11"/>
      <c r="F163" s="11"/>
      <c r="G163" s="12"/>
      <c r="H163" s="12"/>
      <c r="I163" s="11"/>
    </row>
    <row r="164" spans="1:9" x14ac:dyDescent="0.2">
      <c r="A164" s="10"/>
      <c r="B164" s="11"/>
      <c r="C164" s="11"/>
      <c r="D164" s="11"/>
      <c r="E164" s="11"/>
      <c r="F164" s="11"/>
      <c r="G164" s="12"/>
      <c r="H164" s="12"/>
      <c r="I164" s="11"/>
    </row>
    <row r="165" spans="1:9" x14ac:dyDescent="0.2">
      <c r="A165" s="10"/>
      <c r="B165" s="11"/>
      <c r="C165" s="11"/>
      <c r="D165" s="11"/>
      <c r="E165" s="11"/>
      <c r="F165" s="11"/>
      <c r="G165" s="12"/>
      <c r="H165" s="12"/>
      <c r="I165" s="11"/>
    </row>
    <row r="166" spans="1:9" x14ac:dyDescent="0.2">
      <c r="A166" s="10"/>
      <c r="B166" s="11"/>
      <c r="C166" s="11"/>
      <c r="D166" s="11"/>
      <c r="E166" s="11"/>
      <c r="F166" s="11"/>
      <c r="G166" s="12"/>
      <c r="H166" s="12"/>
      <c r="I166" s="11"/>
    </row>
    <row r="167" spans="1:9" x14ac:dyDescent="0.2">
      <c r="A167" s="10"/>
      <c r="B167" s="11"/>
      <c r="C167" s="11"/>
      <c r="D167" s="11"/>
      <c r="E167" s="11"/>
      <c r="F167" s="11"/>
      <c r="G167" s="12"/>
      <c r="H167" s="12"/>
      <c r="I167" s="11"/>
    </row>
    <row r="168" spans="1:9" x14ac:dyDescent="0.2">
      <c r="A168" s="10"/>
      <c r="B168" s="11"/>
      <c r="C168" s="11"/>
      <c r="D168" s="11"/>
      <c r="E168" s="11"/>
      <c r="F168" s="11"/>
      <c r="G168" s="12"/>
      <c r="H168" s="12"/>
      <c r="I168" s="11"/>
    </row>
    <row r="169" spans="1:9" x14ac:dyDescent="0.2">
      <c r="A169" s="10"/>
      <c r="B169" s="11"/>
      <c r="C169" s="11"/>
      <c r="D169" s="11"/>
      <c r="E169" s="11"/>
      <c r="F169" s="11"/>
      <c r="G169" s="12"/>
      <c r="H169" s="12"/>
      <c r="I169" s="11"/>
    </row>
    <row r="170" spans="1:9" x14ac:dyDescent="0.2">
      <c r="A170" s="10"/>
      <c r="B170" s="11"/>
      <c r="C170" s="11"/>
      <c r="D170" s="11"/>
      <c r="E170" s="11"/>
      <c r="F170" s="11"/>
      <c r="G170" s="12"/>
      <c r="H170" s="12"/>
      <c r="I170" s="11"/>
    </row>
    <row r="171" spans="1:9" x14ac:dyDescent="0.2">
      <c r="A171" s="10"/>
      <c r="B171" s="11"/>
      <c r="C171" s="11"/>
      <c r="D171" s="11"/>
      <c r="E171" s="11"/>
      <c r="F171" s="11"/>
      <c r="G171" s="12"/>
      <c r="H171" s="12"/>
      <c r="I171" s="11"/>
    </row>
    <row r="172" spans="1:9" x14ac:dyDescent="0.2">
      <c r="A172" s="10"/>
      <c r="B172" s="11"/>
      <c r="C172" s="11"/>
      <c r="D172" s="11"/>
      <c r="E172" s="11"/>
      <c r="F172" s="11"/>
      <c r="G172" s="12"/>
      <c r="H172" s="12"/>
      <c r="I172" s="11"/>
    </row>
    <row r="173" spans="1:9" x14ac:dyDescent="0.2">
      <c r="A173" s="10"/>
      <c r="B173" s="11"/>
      <c r="C173" s="11"/>
      <c r="D173" s="11"/>
      <c r="E173" s="11"/>
      <c r="F173" s="11"/>
      <c r="G173" s="12"/>
      <c r="H173" s="12"/>
      <c r="I173" s="11"/>
    </row>
    <row r="174" spans="1:9" x14ac:dyDescent="0.2">
      <c r="A174" s="10"/>
      <c r="B174" s="11"/>
      <c r="C174" s="11"/>
      <c r="D174" s="11"/>
      <c r="E174" s="11"/>
      <c r="F174" s="11"/>
      <c r="G174" s="12"/>
      <c r="H174" s="12"/>
      <c r="I174" s="11"/>
    </row>
    <row r="175" spans="1:9" x14ac:dyDescent="0.2">
      <c r="A175" s="10"/>
      <c r="B175" s="11"/>
      <c r="C175" s="11"/>
      <c r="D175" s="11"/>
      <c r="E175" s="11"/>
      <c r="F175" s="11"/>
      <c r="G175" s="12"/>
      <c r="H175" s="12"/>
      <c r="I175" s="11"/>
    </row>
    <row r="176" spans="1:9" x14ac:dyDescent="0.2">
      <c r="A176" s="10"/>
      <c r="B176" s="11"/>
      <c r="C176" s="11"/>
      <c r="D176" s="11"/>
      <c r="E176" s="11"/>
      <c r="F176" s="11"/>
      <c r="G176" s="12"/>
      <c r="H176" s="12"/>
      <c r="I176" s="11"/>
    </row>
    <row r="177" spans="1:9" x14ac:dyDescent="0.2">
      <c r="A177" s="10"/>
      <c r="B177" s="11"/>
      <c r="C177" s="11"/>
      <c r="D177" s="11"/>
      <c r="E177" s="11"/>
      <c r="F177" s="11"/>
      <c r="G177" s="12"/>
      <c r="H177" s="12"/>
      <c r="I177" s="11"/>
    </row>
    <row r="178" spans="1:9" x14ac:dyDescent="0.2">
      <c r="A178" s="10"/>
      <c r="B178" s="11"/>
      <c r="C178" s="11"/>
      <c r="D178" s="11"/>
      <c r="E178" s="11"/>
      <c r="F178" s="11"/>
      <c r="G178" s="12"/>
      <c r="H178" s="12"/>
      <c r="I178" s="11"/>
    </row>
    <row r="179" spans="1:9" x14ac:dyDescent="0.2">
      <c r="A179" s="10"/>
      <c r="B179" s="11"/>
      <c r="C179" s="11"/>
      <c r="D179" s="11"/>
      <c r="E179" s="11"/>
      <c r="F179" s="11"/>
      <c r="G179" s="12"/>
      <c r="H179" s="12"/>
      <c r="I179" s="11"/>
    </row>
    <row r="180" spans="1:9" x14ac:dyDescent="0.2">
      <c r="A180" s="10"/>
      <c r="B180" s="11"/>
      <c r="C180" s="11"/>
      <c r="D180" s="11"/>
      <c r="E180" s="11"/>
      <c r="F180" s="11"/>
      <c r="G180" s="12"/>
      <c r="H180" s="12"/>
      <c r="I180" s="11"/>
    </row>
    <row r="181" spans="1:9" x14ac:dyDescent="0.2">
      <c r="A181" s="10"/>
      <c r="B181" s="11"/>
      <c r="C181" s="11"/>
      <c r="D181" s="11"/>
      <c r="E181" s="11"/>
      <c r="F181" s="11"/>
      <c r="G181" s="12"/>
      <c r="H181" s="12"/>
      <c r="I181" s="11"/>
    </row>
    <row r="182" spans="1:9" x14ac:dyDescent="0.2">
      <c r="A182" s="10"/>
      <c r="B182" s="11"/>
      <c r="C182" s="11"/>
      <c r="D182" s="11"/>
      <c r="E182" s="11"/>
      <c r="F182" s="11"/>
      <c r="G182" s="12"/>
      <c r="H182" s="12"/>
      <c r="I182" s="11"/>
    </row>
    <row r="183" spans="1:9" x14ac:dyDescent="0.2">
      <c r="A183" s="10"/>
      <c r="B183" s="11"/>
      <c r="C183" s="11"/>
      <c r="D183" s="11"/>
      <c r="E183" s="11"/>
      <c r="F183" s="11"/>
      <c r="G183" s="12"/>
      <c r="H183" s="12"/>
      <c r="I183" s="11"/>
    </row>
    <row r="184" spans="1:9" x14ac:dyDescent="0.2">
      <c r="A184" s="10"/>
      <c r="B184" s="11"/>
      <c r="C184" s="11"/>
      <c r="D184" s="11"/>
      <c r="E184" s="11"/>
      <c r="F184" s="11"/>
      <c r="G184" s="12"/>
      <c r="H184" s="12"/>
      <c r="I184" s="11"/>
    </row>
    <row r="185" spans="1:9" x14ac:dyDescent="0.2">
      <c r="A185" s="10"/>
      <c r="B185" s="11"/>
      <c r="C185" s="11"/>
      <c r="D185" s="11"/>
      <c r="E185" s="11"/>
      <c r="F185" s="11"/>
      <c r="G185" s="12"/>
      <c r="H185" s="12"/>
      <c r="I185" s="11"/>
    </row>
    <row r="186" spans="1:9" x14ac:dyDescent="0.2">
      <c r="A186" s="10"/>
      <c r="B186" s="11"/>
      <c r="C186" s="11"/>
      <c r="D186" s="11"/>
      <c r="E186" s="11"/>
      <c r="F186" s="11"/>
      <c r="G186" s="12"/>
      <c r="H186" s="12"/>
      <c r="I186" s="11"/>
    </row>
    <row r="187" spans="1:9" x14ac:dyDescent="0.2">
      <c r="A187" s="10"/>
      <c r="B187" s="11"/>
      <c r="C187" s="11"/>
      <c r="D187" s="11"/>
      <c r="E187" s="11"/>
      <c r="F187" s="11"/>
      <c r="G187" s="12"/>
      <c r="H187" s="12"/>
      <c r="I187" s="11"/>
    </row>
    <row r="188" spans="1:9" x14ac:dyDescent="0.2">
      <c r="A188" s="10"/>
      <c r="B188" s="11"/>
      <c r="C188" s="11"/>
      <c r="D188" s="11"/>
      <c r="E188" s="11"/>
      <c r="F188" s="11"/>
      <c r="G188" s="12"/>
      <c r="H188" s="12"/>
      <c r="I188" s="11"/>
    </row>
    <row r="189" spans="1:9" x14ac:dyDescent="0.2">
      <c r="A189" s="10"/>
      <c r="B189" s="11"/>
      <c r="C189" s="11"/>
      <c r="D189" s="11"/>
      <c r="E189" s="11"/>
      <c r="F189" s="11"/>
      <c r="G189" s="12"/>
      <c r="H189" s="12"/>
      <c r="I189" s="11"/>
    </row>
    <row r="190" spans="1:9" x14ac:dyDescent="0.2">
      <c r="A190" s="10"/>
      <c r="B190" s="11"/>
      <c r="C190" s="11"/>
      <c r="D190" s="11"/>
      <c r="E190" s="11"/>
      <c r="F190" s="11"/>
      <c r="G190" s="12"/>
      <c r="H190" s="12"/>
      <c r="I190" s="11"/>
    </row>
  </sheetData>
  <mergeCells count="106">
    <mergeCell ref="A85:I85"/>
    <mergeCell ref="A87:A89"/>
    <mergeCell ref="B87:D87"/>
    <mergeCell ref="E87:E89"/>
    <mergeCell ref="F87:F89"/>
    <mergeCell ref="G87:G89"/>
    <mergeCell ref="H87:H89"/>
    <mergeCell ref="I87:I89"/>
    <mergeCell ref="B88:B89"/>
    <mergeCell ref="C88:C89"/>
    <mergeCell ref="D88:D89"/>
    <mergeCell ref="H76:H78"/>
    <mergeCell ref="I76:I78"/>
    <mergeCell ref="B77:B78"/>
    <mergeCell ref="C77:C78"/>
    <mergeCell ref="D77:D78"/>
    <mergeCell ref="A76:A78"/>
    <mergeCell ref="B76:D76"/>
    <mergeCell ref="E76:E78"/>
    <mergeCell ref="F76:F78"/>
    <mergeCell ref="G76:G78"/>
    <mergeCell ref="A23:I23"/>
    <mergeCell ref="A25:A27"/>
    <mergeCell ref="B25:D25"/>
    <mergeCell ref="E25:E27"/>
    <mergeCell ref="F25:F27"/>
    <mergeCell ref="G25:G27"/>
    <mergeCell ref="H25:H27"/>
    <mergeCell ref="I25:I27"/>
    <mergeCell ref="B26:B27"/>
    <mergeCell ref="C26:C27"/>
    <mergeCell ref="D26:D27"/>
    <mergeCell ref="A133:I133"/>
    <mergeCell ref="A150:I150"/>
    <mergeCell ref="A151:I151"/>
    <mergeCell ref="A135:I135"/>
    <mergeCell ref="A147:I147"/>
    <mergeCell ref="A146:I146"/>
    <mergeCell ref="A136:I136"/>
    <mergeCell ref="A137:I137"/>
    <mergeCell ref="A138:I138"/>
    <mergeCell ref="A139:I139"/>
    <mergeCell ref="A140:I140"/>
    <mergeCell ref="D125:E125"/>
    <mergeCell ref="F125:G125"/>
    <mergeCell ref="H125:I125"/>
    <mergeCell ref="A131:I131"/>
    <mergeCell ref="A132:I132"/>
    <mergeCell ref="D128:E128"/>
    <mergeCell ref="F128:G128"/>
    <mergeCell ref="H128:I128"/>
    <mergeCell ref="F126:G126"/>
    <mergeCell ref="H126:I126"/>
    <mergeCell ref="A129:I129"/>
    <mergeCell ref="A130:I130"/>
    <mergeCell ref="D127:E127"/>
    <mergeCell ref="F127:G127"/>
    <mergeCell ref="H127:I127"/>
    <mergeCell ref="G122:I122"/>
    <mergeCell ref="D123:E123"/>
    <mergeCell ref="F123:G123"/>
    <mergeCell ref="H123:I123"/>
    <mergeCell ref="D124:E124"/>
    <mergeCell ref="F124:G124"/>
    <mergeCell ref="H124:I124"/>
    <mergeCell ref="H11:H13"/>
    <mergeCell ref="I11:I13"/>
    <mergeCell ref="B12:B13"/>
    <mergeCell ref="C12:C13"/>
    <mergeCell ref="D12:D13"/>
    <mergeCell ref="A11:A13"/>
    <mergeCell ref="B11:D11"/>
    <mergeCell ref="E11:E13"/>
    <mergeCell ref="F11:F13"/>
    <mergeCell ref="G11:G13"/>
    <mergeCell ref="A1:I1"/>
    <mergeCell ref="A4:I4"/>
    <mergeCell ref="A7:I7"/>
    <mergeCell ref="A8:I8"/>
    <mergeCell ref="A9:I9"/>
    <mergeCell ref="A156:I156"/>
    <mergeCell ref="A153:I153"/>
    <mergeCell ref="A141:I141"/>
    <mergeCell ref="A142:I142"/>
    <mergeCell ref="A143:I143"/>
    <mergeCell ref="A144:I144"/>
    <mergeCell ref="A145:I145"/>
    <mergeCell ref="A148:I148"/>
    <mergeCell ref="A149:I149"/>
    <mergeCell ref="A152:I152"/>
    <mergeCell ref="A118:I118"/>
    <mergeCell ref="A121:C121"/>
    <mergeCell ref="A42:I42"/>
    <mergeCell ref="A44:A46"/>
    <mergeCell ref="B44:D44"/>
    <mergeCell ref="E44:E46"/>
    <mergeCell ref="F44:F46"/>
    <mergeCell ref="G44:G46"/>
    <mergeCell ref="H44:H46"/>
    <mergeCell ref="I44:I46"/>
    <mergeCell ref="B45:B46"/>
    <mergeCell ref="C45:C46"/>
    <mergeCell ref="D45:D46"/>
    <mergeCell ref="D121:E121"/>
    <mergeCell ref="F121:I121"/>
    <mergeCell ref="A74:I74"/>
  </mergeCells>
  <phoneticPr fontId="2" type="noConversion"/>
  <pageMargins left="0.59055118110236227" right="0.59055118110236227" top="0.55118110236220474" bottom="0.55118110236220474" header="0.31496062992125984" footer="0.31496062992125984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E2381-9940-4A10-AC78-3D7552E1E5CE}">
  <dimension ref="B2:D4"/>
  <sheetViews>
    <sheetView workbookViewId="0">
      <selection activeCell="I26" sqref="I26"/>
    </sheetView>
  </sheetViews>
  <sheetFormatPr defaultRowHeight="15" x14ac:dyDescent="0.25"/>
  <sheetData>
    <row r="2" spans="2:4" x14ac:dyDescent="0.25">
      <c r="B2" s="23" t="s">
        <v>46</v>
      </c>
      <c r="D2" s="22" t="s">
        <v>45</v>
      </c>
    </row>
    <row r="3" spans="2:4" x14ac:dyDescent="0.25">
      <c r="B3" s="23" t="s">
        <v>47</v>
      </c>
      <c r="D3" s="22" t="s">
        <v>44</v>
      </c>
    </row>
    <row r="4" spans="2:4" x14ac:dyDescent="0.25">
      <c r="B4" s="2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641B6D019BF834D8CD55E75A279CB83" ma:contentTypeVersion="14" ma:contentTypeDescription="Создание документа." ma:contentTypeScope="" ma:versionID="5bca4e591f177dd1744ca563c31d2eb0">
  <xsd:schema xmlns:xsd="http://www.w3.org/2001/XMLSchema" xmlns:xs="http://www.w3.org/2001/XMLSchema" xmlns:p="http://schemas.microsoft.com/office/2006/metadata/properties" xmlns:ns2="460b46cf-a166-4037-8ecd-3a8f9d9ae1d7" xmlns:ns3="aebcf5a5-2cb1-4693-9a39-dc91be365c9c" targetNamespace="http://schemas.microsoft.com/office/2006/metadata/properties" ma:root="true" ma:fieldsID="35975d702aeddcef01edda7f927a69f1" ns2:_="" ns3:_="">
    <xsd:import namespace="460b46cf-a166-4037-8ecd-3a8f9d9ae1d7"/>
    <xsd:import namespace="aebcf5a5-2cb1-4693-9a39-dc91be365c9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b46cf-a166-4037-8ecd-3a8f9d9ae1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6628d78-77cd-43c1-bbad-a5488025e113}" ma:internalName="TaxCatchAll" ma:showField="CatchAllData" ma:web="460b46cf-a166-4037-8ecd-3a8f9d9ae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bcf5a5-2cb1-4693-9a39-dc91be365c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f1b842df-5385-47cf-ac4b-96a0be4d56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Тип вмісту"/>
        <xsd:element ref="dc:title" minOccurs="0" maxOccurs="1" ma:index="3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b46cf-a166-4037-8ecd-3a8f9d9ae1d7" xsi:nil="true"/>
    <lcf76f155ced4ddcb4097134ff3c332f xmlns="aebcf5a5-2cb1-4693-9a39-dc91be365c9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3B3092-DB1B-41B1-AA0F-6981846F54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0b46cf-a166-4037-8ecd-3a8f9d9ae1d7"/>
    <ds:schemaRef ds:uri="aebcf5a5-2cb1-4693-9a39-dc91be365c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267F52-9999-46BA-B1DA-D938C42EC8FE}">
  <ds:schemaRefs>
    <ds:schemaRef ds:uri="http://schemas.openxmlformats.org/package/2006/metadata/core-properties"/>
    <ds:schemaRef ds:uri="http://www.w3.org/XML/1998/namespace"/>
    <ds:schemaRef ds:uri="aebcf5a5-2cb1-4693-9a39-dc91be365c9c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460b46cf-a166-4037-8ecd-3a8f9d9ae1d7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257915D-9988-4808-B579-7527A25251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ТП ТМЦ</vt:lpstr>
      <vt:lpstr>Лист1</vt:lpstr>
      <vt:lpstr>'ТП ТМЦ'!Область_печати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Pakina Yuliia</dc:creator>
  <cp:lastModifiedBy>Дмитрий Пакин</cp:lastModifiedBy>
  <cp:lastPrinted>2021-09-08T18:14:39Z</cp:lastPrinted>
  <dcterms:created xsi:type="dcterms:W3CDTF">2017-05-18T06:26:47Z</dcterms:created>
  <dcterms:modified xsi:type="dcterms:W3CDTF">2024-07-12T11:56:29Z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0x0101008641B6D019BF834D8CD55E75A279CB83</vt:lpwstr>
  </property>
  <property fmtid="{D5CDD505-2E9C-101B-9397-08002B2CF9AE}" pid="3" name="MediaServiceImageTags">
    <vt:lpwstr/>
  </property>
</Properties>
</file>