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ap40\OneDrive\Рабочий стол\Тендер перемоги\"/>
    </mc:Choice>
  </mc:AlternateContent>
  <xr:revisionPtr revIDLastSave="0" documentId="13_ncr:1_{787A01EF-E4DD-4464-B044-612D444426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ладнання підрядника" sheetId="1" r:id="rId1"/>
  </sheets>
  <definedNames>
    <definedName name="_xlnm._FilterDatabase" localSheetId="0" hidden="1">'Обладнання підрядника'!$A$5:$J$169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0" i="1" l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66" i="1" l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1" i="1"/>
  <c r="G150" i="1"/>
  <c r="G149" i="1"/>
  <c r="G148" i="1"/>
  <c r="G147" i="1"/>
  <c r="G146" i="1"/>
  <c r="G145" i="1"/>
  <c r="G14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08" i="1"/>
  <c r="G107" i="1"/>
  <c r="G106" i="1"/>
  <c r="G105" i="1"/>
  <c r="G104" i="1"/>
  <c r="G103" i="1"/>
  <c r="G102" i="1"/>
  <c r="G10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46" i="1" l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34" i="1"/>
  <c r="G35" i="1"/>
  <c r="G36" i="1"/>
  <c r="G37" i="1"/>
  <c r="G38" i="1"/>
  <c r="G39" i="1"/>
  <c r="G40" i="1"/>
  <c r="G41" i="1"/>
  <c r="G42" i="1"/>
  <c r="G43" i="1"/>
  <c r="G44" i="1"/>
  <c r="G32" i="1"/>
  <c r="G23" i="1"/>
  <c r="G24" i="1"/>
  <c r="G25" i="1"/>
  <c r="G26" i="1"/>
  <c r="G27" i="1"/>
  <c r="G28" i="1"/>
  <c r="G29" i="1"/>
  <c r="G30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167" i="1" l="1"/>
  <c r="D5" i="1"/>
  <c r="E5" i="1" s="1"/>
  <c r="F5" i="1" s="1"/>
  <c r="G5" i="1" s="1"/>
  <c r="H5" i="1" s="1"/>
  <c r="G168" i="1" l="1"/>
  <c r="G169" i="1" s="1"/>
</calcChain>
</file>

<file path=xl/sharedStrings.xml><?xml version="1.0" encoding="utf-8"?>
<sst xmlns="http://schemas.openxmlformats.org/spreadsheetml/2006/main" count="325" uniqueCount="115">
  <si>
    <t>ОБЛАДНАННЯ ПОСТАВКИ ПІДРЯДНИКА</t>
  </si>
  <si>
    <t>№ лк</t>
  </si>
  <si>
    <t>Найменування робiт і витрат</t>
  </si>
  <si>
    <t>Одиниця виміру</t>
  </si>
  <si>
    <t>Кількість</t>
  </si>
  <si>
    <t xml:space="preserve"> комплект</t>
  </si>
  <si>
    <t>Всього без ПДВ :</t>
  </si>
  <si>
    <t>ПДВ 20% :</t>
  </si>
  <si>
    <t>Всього з ПДВ :</t>
  </si>
  <si>
    <t>Ціна за одиницю,            грн. без ПДВ</t>
  </si>
  <si>
    <t>Ціна,                               грн без ПДВ</t>
  </si>
  <si>
    <t>Виробник</t>
  </si>
  <si>
    <t>КОД УКТ ЗЕД</t>
  </si>
  <si>
    <t>Концентратор  даних PLC G3 DC12.G2.DM4.L1.0.5.0</t>
  </si>
  <si>
    <t>Ящик силовий розриву серії ЯРП Uн=380/220В, Ін=250А, Іп.в.=200А, ЯРП-250</t>
  </si>
  <si>
    <t>Стабілізатор напруги СНАП СН-500</t>
  </si>
  <si>
    <t>Вимикач автоматичний двополюсний =220В, Ін=6А,  ха-ка C, з 1 N/C контактом, і60Н-DC  (А9N61526)</t>
  </si>
  <si>
    <t>Вимикач автоматичний двополюсний =220В, Ін=2А,  ха-ка C, з 1 N/C контактом, іC60N  (А9F74202)</t>
  </si>
  <si>
    <t>Лампа сигнальна з білою лінзою, ЛС-220</t>
  </si>
  <si>
    <t>Перемикач пакетний, BS 20/G 10 55 U</t>
  </si>
  <si>
    <t>Пристрій мікропроцесорний захисту і автоматики з дешунтуванням РС-80МР-22320</t>
  </si>
  <si>
    <t>Реле прямої дії Ін=5,0 А, РТМ-1</t>
  </si>
  <si>
    <t>Фототеристор,  ТФ-132-25-8-(10)-1УЗ</t>
  </si>
  <si>
    <t>Збірка кабельна  удосконалена на 5 підключень, з місцями під прилади обліку на блок-рубильниках типу ARS, клас горючесті VO, ЗКУ-5</t>
  </si>
  <si>
    <t xml:space="preserve"> Будівельні роботи з організації приєднання об`єкта до електричних мереж (нестандартне приєднання) за адресою: м. Київ, просп. Перемоги, 67, будівництво житлового комплексу з торгово-розважальним центром, приміщеннями громадського призначення та підземно-надземним паркінгом, ТУ №ЦНП4-633-19 від 02.05.2019</t>
  </si>
  <si>
    <t>Придбання устаткування РП-10 кВ</t>
  </si>
  <si>
    <t>Комплектий розподільчий пристрій 10 кВ з 21 камер типу КСО-285М (ЦНП4-633-19-ЕП4.1.ОЛ1)</t>
  </si>
  <si>
    <t>комплект</t>
  </si>
  <si>
    <t>Шафа постійного оперативного струму (ШОТ),  ШОТ-1М  (ЦНП4-633-19-ЕП4.1, арк.59)</t>
  </si>
  <si>
    <t>Панель центральної сигналізації на базі пристрою РС-83С</t>
  </si>
  <si>
    <t>компл.</t>
  </si>
  <si>
    <t>Лічильник обліку електроенергії GAMA 300G3B.547.240.F77.B2.P4</t>
  </si>
  <si>
    <t>шт</t>
  </si>
  <si>
    <t>Контролер багатофункціональний мережевий комунікаційний з внутрішнім GSM/GPRS модемом та з антеною, MCL 4.5</t>
  </si>
  <si>
    <t>Контролер багатофункціональний мережевий комунікаційний з внутрішнім GSM/GPRS модемом та з антеною, MCL 5.10</t>
  </si>
  <si>
    <t>Блок живлення ~220V/=5V,  PWA12305 (Powerlan)</t>
  </si>
  <si>
    <t>Акумуляторна батарея 12В, 7A*ч, SP-12-7 (Sunlight)</t>
  </si>
  <si>
    <t>Вимикач автоматичний кількість полюсів-1, ~220 В, 6А, хар.С, PL7-C6/1</t>
  </si>
  <si>
    <t>Шафа власних потреб  ШВП з пристроєм АВР,  АВР-500</t>
  </si>
  <si>
    <t>Лічильник активної та реактивної електричнрої енергії прямого включення  Ін=5(100)A, Uн=3х230/400 В,  типу  GAMA 300 G3В.144.230.F47.B2.P4.C311.А3.L1</t>
  </si>
  <si>
    <t>Ящик автоматичного керування опалення, Я5111-3174 ІР21 УХЛ4; Ін=16 А, в т.ч.: вимикач Ін=16А  АП50Б ЗМТ - 1шт.; пускач ПМЛ 2200 04 - 1шт.; реле теплове Ін=16А РТЛ1016 - 1шт.; перемикач ПКУ314С-УЗ - 1шт.; арматура світлосигнальна АМЕ 3212212У2 - 1шт.; кнопка керування КЕО11 УЗ, вик.2 - 2шт.; запобіжник Іном=63А, Іпл.вст.=6А.-3шт.</t>
  </si>
  <si>
    <t>Датчик температури 0-40С ТУДЭ-8М1-4,5</t>
  </si>
  <si>
    <t>Піч електрична 220В, ПЭТ-4, 1кВт</t>
  </si>
  <si>
    <t>Придбання устаткування охоронної сигналізації РП-10 кВ</t>
  </si>
  <si>
    <t>Дунай 16/32, ППК з GSM модулем</t>
  </si>
  <si>
    <t>Дунай-TML, пристрій санкціонованого доступу, адаптер</t>
  </si>
  <si>
    <t>Контактні ключі Dallas Touch Memory</t>
  </si>
  <si>
    <t>Акумуляторна батарея 7,0 Аг/12В</t>
  </si>
  <si>
    <t>Антена виносна GSM, роз"єм типу MSA</t>
  </si>
  <si>
    <t>Блок безперебійного живлення, Дунай-БП 1.3</t>
  </si>
  <si>
    <t>Вимикач автоматичний 1р/10А, ІЕК</t>
  </si>
  <si>
    <t>ш</t>
  </si>
  <si>
    <t>Шафа телемеханіки в комплекті: металоконструкція навісна (800х500х250) з монтажною панелью та замком, МКН85.25 -1шт.; процесорний модуль RTU540 CMD01 R0001 -1шт.; блок живлення =18-75V/=24В, 1A TCL 024-124DC -1шт.; блок живлення =180-264(=220-375V)/=24В, 5A  СР-Е 24/5,0 -2шт.;   пристрій захисту від перенапруг для 1 зах.пари HEKEL DTR1/6/1500 - 4шт.; модуль дискретних входів, RTU520 BID01 R0001 -1шт.; флеш-карта Basic License (програмне забезпечення) 750 DP 1KGT201443R0001 -1шт.; плата адаптер RTU520 АDD 0001 - 1шт.;    GSM/GPRS/EDGE/3D/HSDPA/Ethernet-роутер з підсиленою антеною. iRZ RU41 3G -1шт.; вимикач автоматичний, двополюсний Іном.=2,0А, 220В, хар-ка В, іС60N -1шт.; вимикач автоматичний, двополюсний Іном.=6,0А, 220В, хар-ка С, С60Н-DС -1шт.;  розетка штепсельна 16А з заземл.контактом під DIN-рейку РДЕ-47 -1шт.;  клема 4-провідна 2,5мм2 YBK2.5c -20шт.</t>
  </si>
  <si>
    <t>Вторинні кола РЗА</t>
  </si>
  <si>
    <t xml:space="preserve"> Телемеханіка</t>
  </si>
  <si>
    <t>Трансформатор струму 10кВ ТОЛУ-10-1-300/5-0,5S/10Р</t>
  </si>
  <si>
    <t>компл</t>
  </si>
  <si>
    <t>Реле максимальної напруги Uном~100 (Кпов&gt;=0.95), НЛ-6А-2</t>
  </si>
  <si>
    <t>Реле часу Uн~220V, ВЛ-176</t>
  </si>
  <si>
    <t>Трансформатор струму нульової послідовності Кт=60/1, ТЗЛУ-205-60/1</t>
  </si>
  <si>
    <t>Придбання устаткування ТП-10/0,4 кВ №1</t>
  </si>
  <si>
    <t>Трансформатор силовий трифазовий сухий  потужністю 1000 кВА, з обмотками з литої ізоляції, напругою 10/0,4кВ в комплекті  з блоком контролю температури Т-154, датчиками температури РТ-100; антивібраційними опорами; блоком керування обдувом VRT-200 та вентиляторами обдува; зі зменшеними втратами холостого ходу, R TH-10/0.4 rD - 1000кВА</t>
  </si>
  <si>
    <t>Комплектний розподільчий пристрій 0,4 кВ із 15 панелей типу  ЩО-90 та 2-ма ШМ  (ЦНП4-633-19-ЕП2.1.ОЛ1)  (РУ-0,1кВ №1)</t>
  </si>
  <si>
    <t>Комплектний розподільчий пристрій 0,4 кВ із 15 панелей типу  ЩО-90 та 2-ма ШМ  (ЦНП4-633-19-ЕП2.1.ОЛ2)  (РУ-0,1кВ №2)</t>
  </si>
  <si>
    <t>Шафа власних потреб ШВП з пристроєм АВР, АВР-100</t>
  </si>
  <si>
    <t>Лічильник активної та реактивної електроенергії трансформаторного включення МТХ(з PLC2),   Ін=5(10) А; Uн=3х220/380В, МТХ 3G20.DD.3M1-Y4</t>
  </si>
  <si>
    <t>Лічильник активної та реактивної електроенергії прямого включення МТХ(з PLC2),   Ін=5(60) А; Uн=3х220/380В, МТХ 3R30.DF.4L1-Y4</t>
  </si>
  <si>
    <t>Трансформатор струму ТШ-0,66-2000/5-0,5S</t>
  </si>
  <si>
    <t>Трансформатор струму Т-0,66-100/5-0,5S</t>
  </si>
  <si>
    <t>Бокс монтажний навісний  із замком (600х600х200 мм) ІР20, БМ-61+П</t>
  </si>
  <si>
    <t>Бокс монтажний навісний (300х411х117), ЯУР-УЗ (ШО РУ-0,4 №1, №2)</t>
  </si>
  <si>
    <t>Маршрутизатор для лічильників  MTX,  МТХ RT-6L-2-R1-E4/G-3</t>
  </si>
  <si>
    <t>Вимикач автоматичний 3-полюсний, 6А, 3р, С,   ЕТІМАТ 6</t>
  </si>
  <si>
    <t>Вимикач автоматичний 3-полюсний, 10А, 3р, С,   ЕТІМАТ 6</t>
  </si>
  <si>
    <t>Металоконструкція навісна (400х400х200),  МЦС 442</t>
  </si>
  <si>
    <t>Розрядники електричний, РТ 73-220  TECSISTEM</t>
  </si>
  <si>
    <t>Реле проміжне R3-2013-23-5230-WTL</t>
  </si>
  <si>
    <t>Вимикач автоматичний кількість двополюсний, Ін=6А, хар.С, iC60N-2P-6A-C</t>
  </si>
  <si>
    <t>Збірка клемна в комплекті: клема 4-х провідна на пер. 2,5мм2, YBC 2.5C - 50шт.;  клема заземлююча 4-х провідна на пер. 2,5мм2, YBC 2.5Т - 8шт.; кінцевий стопор, KD4 -8шт.;  торцева кришка NPP YBK 2.5 - 4шт.</t>
  </si>
  <si>
    <t>Реле вказівне РЭУ-11-11</t>
  </si>
  <si>
    <t>Телемеханізація ТП-10/0,4 кВ №1.</t>
  </si>
  <si>
    <t>Пристрій автоматичного включення резерву РС80-МАВР</t>
  </si>
  <si>
    <t>Пристрій мікропроцесорного  релейного захисту, МРЗС-05л12.04</t>
  </si>
  <si>
    <t>Цифровий аналізатор мережі NEMO72Le</t>
  </si>
  <si>
    <t>Металоконструкція навісна, МКН 542</t>
  </si>
  <si>
    <t>Вимикач автоматичний  Ір=25А з 1 NO/NC з контактором, хар. С, іC60L-АС-С-1р-25</t>
  </si>
  <si>
    <t>Вимикач автоматичний  Ір=10А з 1 NO/NC з контактором, хар. С, іC60L-АС-С-1р-10</t>
  </si>
  <si>
    <t>Контактор, TeSys SК2РАС3</t>
  </si>
  <si>
    <t>Блок-контакт, LA15К02</t>
  </si>
  <si>
    <t>Ключ  4G16-91-US5R112</t>
  </si>
  <si>
    <t>Перемикач пакетний "1-2", Ін=10А, 3-х полюсний, 4G10-56-U-S5-R014</t>
  </si>
  <si>
    <t>Модульний контактор Uн=230В, 4-х полюсний, Ін=25А, 2NО+2NС контакта, R25-22</t>
  </si>
  <si>
    <t>Реле двопозіційне Uн=220В, 50Гц, ПЭ 46-33</t>
  </si>
  <si>
    <t>Шафа телемеханіки в комплекті: шафа ІР54, МКН75.25 -1шт.; процесорний модуль RTU540 CMD01 R0001 -1шт.; 3G модем ІRZ-RU21 з посиленою антеною -1шт.; пристрій захисту від перенапруг  DTR2/6/1500 RS485 - 2шт.;  блок живлення, СР-Е 24/2,5 -1шт.; адаптер вводу-виводу, 520ADD01 R0001 - 1шт.;  модуль дискретних входів, 520BID01 R0001 -2шт.; блок живлення  DC 24/24В, 520PSD01 -1шт.; блок резервування живлення 24/24В, 20А, DR-RDN 20; блок живлення 220/24V, 23VG23 - 1шт.;  блок живлення DC 24/24В 24Вт, TCL 024-124 -1шт.; блок живлення 24/12V, SD-50В-12 -1шт.; флеш-карта, SD Rel.12 Basic License 250 DP -1шт.; світильник з вимикачем та LED-лампою 220В, 10Вт -1шт.; розетка штепсельна на DIN-рейку М1175 -2шт.; роз`єм RJ45 -7шт.; DIN-рейка TS35 -3м; вимикач автоматичний,  Іном.=4А, Uн=250В, S282 UC-К4 -3шт.; вимикач автоматичний,  Іном.=10А, S282 UC-К4 -1шт.; клемник винтовий на DIN-рейку -50шт.; кабель з парними зв`язками FTP cat5e LSZH 4x2x0,51 - 5м; короб перфорований 40х40 мм з кришкою, L=2000 мм - 10шт.; провід монтажний ПВ3 1х1,5мм2 =15м; провід заземлюючий ПВ3 жовтий/зелений ПВ3 1х2,5мм2 =5м; кінцевий вимикач КВА1S11 -1шт.; заземлююча колодка на DIN-рейку 10 місць -1шт.;  фіксатори на DIN-рейку  -20шт.; акумуляторна батарея 12В, 7А*год -2шт.; анкер розпірний М8х10 - 4шт.; термостат, 250 VАС, -10...+50, ТНR01 -1шт.; обігрівач шафи КП-ТМ, 250 VАС, 50W,SHT-50 - 1шт.</t>
  </si>
  <si>
    <t>Роутер IRZ-RU21 з посиленою 3G-антеною та блоком (для ДП РЕМ)</t>
  </si>
  <si>
    <t>Придбання устаткування ТП-10/0,4 кВ №2</t>
  </si>
  <si>
    <t>Комплектий розподільчий пристрій 10 кВ КСО-393М з 8-ми камер та ШМР  (ЦНП4-633-19-ЕП5.ОЛ1)</t>
  </si>
  <si>
    <t>Комплектний розподільчий пристрій 0,4 кВ із 13 панелей типу  ЩО-90  (ЦНП4-633-19-ЕП5.ОЛ2)</t>
  </si>
  <si>
    <t>Шафа власних потреб, АВР-100-25 індивідуального виготовлення (Іном=25А; Uном=380/220В) у складі: металоконструкція (600х400х240) - 1 шт.; автоматичний ввід резерву з автомат. триполюсним вимикачем Ір=25А, ВА47-29 - 2 шт.; деференційний автоматичний однополюсний вимикач Ір=16А (Іуст=30мА), ВА47-29 - 1 шт; вимикач автоматичний однополюсний Ір=10А, ВА47-29 - 1шт.;  вимикач автоматичний однополюсний Ір=6А, ВА47-29 - 9шт.</t>
  </si>
  <si>
    <t>Шафа обліку ЯУР-У4</t>
  </si>
  <si>
    <t>Лічильник активної та реактивної електроенергії трансформаторного включення МТХ(з PLC2),   Ін=5(10) А; Uн=3х220/380В, МТХ 3G20.DD.3Z3.YD04</t>
  </si>
  <si>
    <t>Лічильник активної та реактивної електроенергії прямого включення МТХ(з PLC2),   Ін=5(80) А; Uн=3х220/380В, МТХ 3G30.DG.4Z3.YD04</t>
  </si>
  <si>
    <t>Придбання устаткування охоронної сигналізації ТП-10/0,4 кВ №2</t>
  </si>
  <si>
    <t>Телемеханізація ТП-10/0,4 кВ №2</t>
  </si>
  <si>
    <t>Шафа телемеханіки в комплекті: шафа ІР54, МКН75.25 -1шт.; процесорний модуль RTU540 CMD01 R0001 -1шт.; 3G модем ІRZ-RU21 з посиленою антеною -1шт.; пристрій захисту від перенапруг  DTR2/6/1500 RS485 - 1шт.;  блок живлення, СР-Е 24/2,5 -1шт.; адаптер вводу-виводу, 520ADD01 R0001 - 1шт.;  модуль дискретних входів, 520BID01 R0001 -2шт.; блок живлення  DC 24/24В, 520PSD01 -1шт.; блок резервування живлення 24/24В, 20А, DR-RDN 20; блок живлення 220/24V, 23VG23 - 1шт.;  блок живлення DC 24/24В 24Вт, TCL 024-124 -1шт.; блок живлення 24/12V, SD-50В-12 -1шт.; флеш-карта, SD Rel.12 Basic License 250 DP -1шт.; світильник з вимикачем та LED-лампою 220В, 10Вт -1шт.; розетка штепсельна на DIN-рейку М1175 -2шт.; роз`єм RJ45 -7шт.; DIN-рейка TS35 -2м; вимикач автоматичний,  Іном.=4А, Uн=250В, S282 UC-К4 -3шт.; вимикач автоматичний,  Іном.=10А, S282 UC-К4 -1шт.; клемник винтовий на DIN-рейку -40шт.; кабель з парними зв`язками FTP cat5e LSZH 4x2x0,51 - 5м; короб перфорований 40х40 мм з кришкою, L=2000 мм - 10шт.; провід монтажний ПВ3 1х1,5мм2 =15м; провід заземлюючий ПВ3 жовтий/зелений ПВ3 1х2,5мм2 =5м; кінцевий вимикач КВА1S11 -1шт.; заземлююча колодка на DIN-рейку 10 місць -1шт.;  фіксатори на DIN-рейку  -20шт.; акумуляторна батарея 12В, 7А*год -2шт.; анкер розпірний М8х10 - 4шт.; термостат, 250 VАС, -10...+50, ТНR01 -1шт.; обігрівач шафи КП-ТМ, 250 VАС, 50W,SHT-50 - 1шт.</t>
  </si>
  <si>
    <t>Придбання устаткування ТП-10/0,4 кВ №3</t>
  </si>
  <si>
    <t>Комплектий розподільчий пристрій 10 кВ КСО-393М з 8-ми камер та ШМР  (ЦНП4-633-19-ЕП6.ОЛ1)</t>
  </si>
  <si>
    <t>Комплектний розподільчий пристрій 0,4 кВ із 13 панелей типу  ЩО-90 та ШМ  (ЦНП4-633-19-ЕП6.ОЛ2)</t>
  </si>
  <si>
    <t>Шафа власних потреб, АВР-100-25 індивідуального виготовлення (Іном=25А; Uном=380/220В) у складі: металоконструкція (600х400х240) - 1 шт.; автоматичний ввід резерву з автомат. триполюсним вимикачем Ір=25А, ВА47-29 - 2 шт.; деференційний автоматичний однополюсний вимикач Ір=16А (Іуст=30мА), ВА47-29 - 1 шт; вимикач автоматичний однополюсний Ір=10А, ВА47-29 - 1шт.;  вимикач автоматичний однополюсний Ір=6А, ВА47-29 - 8шт.</t>
  </si>
  <si>
    <t>Лічильник активної та реактивної електроенергії  трансформаторного включення, Uн=3х230/400 В, Ін=5(10)A, кл.т. 1,0, GAMA 300 G3Y.147.230.F38.B2.P4.C100.H6</t>
  </si>
  <si>
    <t>Лічильник  прямого включення GAMA 300 G3Y. 144. 230 . F38. B2. P4.C100 R1.H6</t>
  </si>
  <si>
    <t>Придбання устаткування охоронної сигналізації ТП-10/0,4 кВ №3</t>
  </si>
  <si>
    <t>Телемеханізація ТП-10/0,4 кВ №3</t>
  </si>
  <si>
    <t>Директор</t>
  </si>
  <si>
    <t>О. Ю. Дикун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</si>
</sst>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########"/>
    <numFmt numFmtId="165" formatCode="#,##0.0"/>
  </numFmts>
  <fonts count="20">
    <font>
      <sz val="10"/>
      <color indexed="8"/>
      <name val="Arial"/>
      <family val="2"/>
      <charset val="204"/>
    </font>
    <font>
      <sz val="8"/>
      <color indexed="8"/>
      <name val="Times New Roman Cyr"/>
      <charset val="1"/>
    </font>
    <font>
      <sz val="9"/>
      <color indexed="8"/>
      <name val="Times New Roman Cyr"/>
      <charset val="1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 Cyr"/>
      <charset val="204"/>
    </font>
    <font>
      <b/>
      <sz val="12"/>
      <color indexed="8"/>
      <name val="Times New Roman Cyr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 Cyr"/>
      <charset val="204"/>
    </font>
    <font>
      <sz val="9"/>
      <color indexed="8"/>
      <name val="Times New Roman Cyr"/>
      <charset val="204"/>
    </font>
    <font>
      <sz val="9"/>
      <color rgb="FF080000"/>
      <name val="Times New Roman"/>
      <family val="1"/>
      <charset val="204"/>
    </font>
    <font>
      <sz val="9"/>
      <color rgb="FF08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 Cyr"/>
      <charset val="204"/>
    </font>
    <font>
      <i/>
      <sz val="12"/>
      <color indexed="8"/>
      <name val="Times New Roman Cyr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8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4" fontId="9" fillId="0" borderId="1" xfId="0" applyNumberFormat="1" applyFont="1" applyBorder="1"/>
    <xf numFmtId="0" fontId="4" fillId="0" borderId="0" xfId="0" applyFont="1"/>
    <xf numFmtId="0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left" vertical="top" wrapText="1" readingOrder="1"/>
    </xf>
    <xf numFmtId="0" fontId="12" fillId="2" borderId="1" xfId="0" applyFont="1" applyFill="1" applyBorder="1" applyAlignment="1" applyProtection="1">
      <alignment horizontal="center" vertical="top" wrapText="1" readingOrder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top" wrapText="1" readingOrder="1"/>
    </xf>
    <xf numFmtId="0" fontId="13" fillId="2" borderId="1" xfId="0" applyFont="1" applyFill="1" applyBorder="1" applyAlignment="1" applyProtection="1">
      <alignment horizontal="center" vertical="top" wrapText="1" readingOrder="1"/>
    </xf>
    <xf numFmtId="0" fontId="14" fillId="0" borderId="0" xfId="0" applyFont="1"/>
    <xf numFmtId="0" fontId="7" fillId="3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 applyProtection="1">
      <alignment horizontal="center" vertical="top" wrapText="1" readingOrder="1"/>
    </xf>
    <xf numFmtId="4" fontId="12" fillId="2" borderId="1" xfId="0" applyNumberFormat="1" applyFont="1" applyFill="1" applyBorder="1" applyAlignment="1" applyProtection="1">
      <alignment horizontal="right" vertical="top" wrapText="1" readingOrder="1"/>
    </xf>
    <xf numFmtId="0" fontId="19" fillId="2" borderId="1" xfId="0" applyFont="1" applyFill="1" applyBorder="1" applyAlignment="1" applyProtection="1">
      <alignment horizontal="center" vertical="top" wrapText="1" readingOrder="1"/>
    </xf>
    <xf numFmtId="0" fontId="12" fillId="2" borderId="1" xfId="0" applyFont="1" applyFill="1" applyBorder="1" applyAlignment="1" applyProtection="1">
      <alignment horizontal="right" vertical="top" wrapText="1" readingOrder="1"/>
    </xf>
    <xf numFmtId="0" fontId="6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2:J183"/>
  <sheetViews>
    <sheetView tabSelected="1" workbookViewId="0">
      <selection activeCell="K169" sqref="K169"/>
    </sheetView>
  </sheetViews>
  <sheetFormatPr defaultRowHeight="12.75"/>
  <cols>
    <col min="1" max="1" width="4.7109375" customWidth="1"/>
    <col min="2" max="2" width="10.42578125" customWidth="1"/>
    <col min="3" max="3" width="49.7109375" customWidth="1"/>
    <col min="4" max="4" width="9.28515625" customWidth="1"/>
    <col min="5" max="5" width="7" customWidth="1"/>
    <col min="6" max="6" width="12.5703125" style="9" customWidth="1"/>
    <col min="7" max="7" width="17" customWidth="1"/>
    <col min="8" max="8" width="18.85546875" hidden="1" customWidth="1"/>
    <col min="10" max="10" width="9.7109375" bestFit="1" customWidth="1"/>
  </cols>
  <sheetData>
    <row r="2" spans="1:8" ht="63" customHeight="1">
      <c r="A2" s="28" t="s">
        <v>24</v>
      </c>
      <c r="B2" s="28"/>
      <c r="C2" s="28"/>
      <c r="D2" s="28"/>
      <c r="E2" s="28"/>
      <c r="F2" s="28"/>
      <c r="G2" s="28"/>
      <c r="H2" s="28"/>
    </row>
    <row r="3" spans="1:8" s="4" customFormat="1" ht="24.95" customHeight="1">
      <c r="A3" s="29" t="s">
        <v>0</v>
      </c>
      <c r="B3" s="29"/>
      <c r="C3" s="29"/>
      <c r="D3" s="29"/>
      <c r="E3" s="29"/>
      <c r="F3" s="29"/>
      <c r="G3" s="29"/>
      <c r="H3" s="29"/>
    </row>
    <row r="4" spans="1:8" ht="36.75" customHeight="1">
      <c r="A4" s="3" t="s">
        <v>1</v>
      </c>
      <c r="B4" s="10" t="s">
        <v>12</v>
      </c>
      <c r="C4" s="3" t="s">
        <v>2</v>
      </c>
      <c r="D4" s="3" t="s">
        <v>3</v>
      </c>
      <c r="E4" s="3" t="s">
        <v>4</v>
      </c>
      <c r="F4" s="5" t="s">
        <v>9</v>
      </c>
      <c r="G4" s="5" t="s">
        <v>10</v>
      </c>
      <c r="H4" s="5" t="s">
        <v>11</v>
      </c>
    </row>
    <row r="5" spans="1:8">
      <c r="A5" s="3">
        <v>1</v>
      </c>
      <c r="B5" s="3">
        <v>2</v>
      </c>
      <c r="C5" s="3">
        <v>3</v>
      </c>
      <c r="D5" s="3">
        <f>C5+1</f>
        <v>4</v>
      </c>
      <c r="E5" s="3">
        <f>D5+1</f>
        <v>5</v>
      </c>
      <c r="F5" s="20">
        <f>E5+1</f>
        <v>6</v>
      </c>
      <c r="G5" s="3">
        <f>F5+1</f>
        <v>7</v>
      </c>
      <c r="H5" s="3">
        <f>G5+1</f>
        <v>8</v>
      </c>
    </row>
    <row r="6" spans="1:8" ht="36">
      <c r="A6" s="3">
        <v>1</v>
      </c>
      <c r="B6" s="3">
        <v>8537</v>
      </c>
      <c r="C6" s="11" t="s">
        <v>23</v>
      </c>
      <c r="D6" s="1" t="s">
        <v>5</v>
      </c>
      <c r="E6" s="2">
        <v>1</v>
      </c>
      <c r="F6" s="21">
        <v>63575.26</v>
      </c>
      <c r="G6" s="6">
        <f t="shared" ref="G6" si="0">ROUND(E6*F6,2)</f>
        <v>63575.26</v>
      </c>
      <c r="H6" s="3"/>
    </row>
    <row r="7" spans="1:8" ht="15.75">
      <c r="A7" s="3"/>
      <c r="B7" s="3"/>
      <c r="C7" s="18" t="s">
        <v>25</v>
      </c>
      <c r="D7" s="3"/>
      <c r="E7" s="22"/>
      <c r="F7" s="23"/>
      <c r="G7" s="3"/>
      <c r="H7" s="3"/>
    </row>
    <row r="8" spans="1:8" ht="24">
      <c r="A8" s="3">
        <v>2</v>
      </c>
      <c r="B8" s="1">
        <v>8537</v>
      </c>
      <c r="C8" s="12" t="s">
        <v>26</v>
      </c>
      <c r="D8" s="13" t="s">
        <v>27</v>
      </c>
      <c r="E8" s="24">
        <v>1</v>
      </c>
      <c r="F8" s="25">
        <v>6266600.5499999998</v>
      </c>
      <c r="G8" s="6">
        <f t="shared" ref="G8:G71" si="1">ROUND(E8*F8,2)</f>
        <v>6266600.5499999998</v>
      </c>
      <c r="H8" s="3"/>
    </row>
    <row r="9" spans="1:8" ht="24">
      <c r="A9" s="3">
        <v>3</v>
      </c>
      <c r="B9" s="3">
        <v>7308</v>
      </c>
      <c r="C9" s="12" t="s">
        <v>28</v>
      </c>
      <c r="D9" s="13" t="s">
        <v>27</v>
      </c>
      <c r="E9" s="24">
        <v>1</v>
      </c>
      <c r="F9" s="25">
        <v>392844.06</v>
      </c>
      <c r="G9" s="6">
        <f t="shared" si="1"/>
        <v>392844.06</v>
      </c>
      <c r="H9" s="3"/>
    </row>
    <row r="10" spans="1:8" ht="18.75" customHeight="1">
      <c r="A10" s="3">
        <v>4</v>
      </c>
      <c r="B10" s="3">
        <v>7308</v>
      </c>
      <c r="C10" s="12" t="s">
        <v>29</v>
      </c>
      <c r="D10" s="13" t="s">
        <v>30</v>
      </c>
      <c r="E10" s="24">
        <v>1</v>
      </c>
      <c r="F10" s="25">
        <v>13640.42</v>
      </c>
      <c r="G10" s="6">
        <f t="shared" si="1"/>
        <v>13640.42</v>
      </c>
      <c r="H10" s="3"/>
    </row>
    <row r="11" spans="1:8" ht="24">
      <c r="A11" s="3">
        <v>5</v>
      </c>
      <c r="B11" s="3">
        <v>9028301900</v>
      </c>
      <c r="C11" s="12" t="s">
        <v>31</v>
      </c>
      <c r="D11" s="13" t="s">
        <v>32</v>
      </c>
      <c r="E11" s="24">
        <v>18</v>
      </c>
      <c r="F11" s="25">
        <v>10230.32</v>
      </c>
      <c r="G11" s="6">
        <f t="shared" si="1"/>
        <v>184145.76</v>
      </c>
      <c r="H11" s="3"/>
    </row>
    <row r="12" spans="1:8" ht="24">
      <c r="A12" s="3">
        <v>6</v>
      </c>
      <c r="B12" s="3">
        <v>7308</v>
      </c>
      <c r="C12" s="12" t="s">
        <v>33</v>
      </c>
      <c r="D12" s="13" t="s">
        <v>32</v>
      </c>
      <c r="E12" s="24">
        <v>1</v>
      </c>
      <c r="F12" s="25">
        <v>10139.379999999999</v>
      </c>
      <c r="G12" s="6">
        <f t="shared" si="1"/>
        <v>10139.379999999999</v>
      </c>
      <c r="H12" s="3"/>
    </row>
    <row r="13" spans="1:8" ht="24">
      <c r="A13" s="3">
        <v>7</v>
      </c>
      <c r="B13" s="3">
        <v>85</v>
      </c>
      <c r="C13" s="12" t="s">
        <v>34</v>
      </c>
      <c r="D13" s="13" t="s">
        <v>32</v>
      </c>
      <c r="E13" s="24">
        <v>1</v>
      </c>
      <c r="F13" s="25">
        <v>4535.4399999999996</v>
      </c>
      <c r="G13" s="6">
        <f t="shared" si="1"/>
        <v>4535.4399999999996</v>
      </c>
      <c r="H13" s="3"/>
    </row>
    <row r="14" spans="1:8">
      <c r="A14" s="3">
        <v>8</v>
      </c>
      <c r="B14" s="3">
        <v>8531103000</v>
      </c>
      <c r="C14" s="12" t="s">
        <v>35</v>
      </c>
      <c r="D14" s="13" t="s">
        <v>32</v>
      </c>
      <c r="E14" s="24">
        <v>1</v>
      </c>
      <c r="F14" s="25">
        <v>883.9</v>
      </c>
      <c r="G14" s="6">
        <f t="shared" si="1"/>
        <v>883.9</v>
      </c>
      <c r="H14" s="3"/>
    </row>
    <row r="15" spans="1:8">
      <c r="A15" s="3">
        <v>9</v>
      </c>
      <c r="B15" s="3">
        <v>8507208090</v>
      </c>
      <c r="C15" s="12" t="s">
        <v>36</v>
      </c>
      <c r="D15" s="13" t="s">
        <v>32</v>
      </c>
      <c r="E15" s="24">
        <v>1</v>
      </c>
      <c r="F15" s="25">
        <v>518.34</v>
      </c>
      <c r="G15" s="6">
        <f t="shared" si="1"/>
        <v>518.34</v>
      </c>
      <c r="H15" s="3"/>
    </row>
    <row r="16" spans="1:8" ht="24">
      <c r="A16" s="3">
        <v>10</v>
      </c>
      <c r="B16" s="3">
        <v>851762000</v>
      </c>
      <c r="C16" s="12" t="s">
        <v>37</v>
      </c>
      <c r="D16" s="13" t="s">
        <v>32</v>
      </c>
      <c r="E16" s="24">
        <v>1</v>
      </c>
      <c r="F16" s="25">
        <v>242.8</v>
      </c>
      <c r="G16" s="6">
        <f t="shared" si="1"/>
        <v>242.8</v>
      </c>
      <c r="H16" s="3"/>
    </row>
    <row r="17" spans="1:8">
      <c r="A17" s="3">
        <v>11</v>
      </c>
      <c r="B17" s="3">
        <v>7308</v>
      </c>
      <c r="C17" s="12" t="s">
        <v>38</v>
      </c>
      <c r="D17" s="13" t="s">
        <v>30</v>
      </c>
      <c r="E17" s="24">
        <v>1</v>
      </c>
      <c r="F17" s="25">
        <v>12743.59</v>
      </c>
      <c r="G17" s="6">
        <f t="shared" si="1"/>
        <v>12743.59</v>
      </c>
      <c r="H17" s="3"/>
    </row>
    <row r="18" spans="1:8" ht="36">
      <c r="A18" s="3">
        <v>12</v>
      </c>
      <c r="B18" s="3">
        <v>9028301900</v>
      </c>
      <c r="C18" s="12" t="s">
        <v>39</v>
      </c>
      <c r="D18" s="13" t="s">
        <v>30</v>
      </c>
      <c r="E18" s="24">
        <v>2</v>
      </c>
      <c r="F18" s="25">
        <v>5333.68</v>
      </c>
      <c r="G18" s="6">
        <f t="shared" si="1"/>
        <v>10667.36</v>
      </c>
      <c r="H18" s="3"/>
    </row>
    <row r="19" spans="1:8" ht="72">
      <c r="A19" s="3">
        <v>13</v>
      </c>
      <c r="B19" s="3">
        <v>7308</v>
      </c>
      <c r="C19" s="12" t="s">
        <v>40</v>
      </c>
      <c r="D19" s="13" t="s">
        <v>27</v>
      </c>
      <c r="E19" s="24">
        <v>1</v>
      </c>
      <c r="F19" s="25">
        <v>5696.61</v>
      </c>
      <c r="G19" s="6">
        <f t="shared" si="1"/>
        <v>5696.61</v>
      </c>
      <c r="H19" s="3"/>
    </row>
    <row r="20" spans="1:8">
      <c r="A20" s="3">
        <v>14</v>
      </c>
      <c r="B20" s="3">
        <v>84</v>
      </c>
      <c r="C20" s="12" t="s">
        <v>41</v>
      </c>
      <c r="D20" s="13" t="s">
        <v>27</v>
      </c>
      <c r="E20" s="24">
        <v>1</v>
      </c>
      <c r="F20" s="25">
        <v>872.99</v>
      </c>
      <c r="G20" s="6">
        <f t="shared" si="1"/>
        <v>872.99</v>
      </c>
      <c r="H20" s="3"/>
    </row>
    <row r="21" spans="1:8">
      <c r="A21" s="3">
        <v>15</v>
      </c>
      <c r="B21" s="3">
        <v>84</v>
      </c>
      <c r="C21" s="12" t="s">
        <v>42</v>
      </c>
      <c r="D21" s="13" t="s">
        <v>27</v>
      </c>
      <c r="E21" s="24">
        <v>3</v>
      </c>
      <c r="F21" s="25">
        <v>1527.73</v>
      </c>
      <c r="G21" s="6">
        <f t="shared" si="1"/>
        <v>4583.1899999999996</v>
      </c>
      <c r="H21" s="3"/>
    </row>
    <row r="22" spans="1:8" ht="31.5">
      <c r="A22" s="3"/>
      <c r="B22" s="3"/>
      <c r="C22" s="19" t="s">
        <v>43</v>
      </c>
      <c r="D22" s="3"/>
      <c r="E22" s="22"/>
      <c r="F22" s="23"/>
      <c r="G22" s="6"/>
      <c r="H22" s="3"/>
    </row>
    <row r="23" spans="1:8">
      <c r="A23" s="3">
        <v>16</v>
      </c>
      <c r="B23" s="1">
        <v>8531103000</v>
      </c>
      <c r="C23" s="12" t="s">
        <v>44</v>
      </c>
      <c r="D23" s="13" t="s">
        <v>32</v>
      </c>
      <c r="E23" s="24">
        <v>1</v>
      </c>
      <c r="F23" s="25">
        <v>4301.6400000000003</v>
      </c>
      <c r="G23" s="6">
        <f t="shared" si="1"/>
        <v>4301.6400000000003</v>
      </c>
      <c r="H23" s="3"/>
    </row>
    <row r="24" spans="1:8">
      <c r="A24" s="3">
        <v>17</v>
      </c>
      <c r="B24" s="1">
        <v>8531103000</v>
      </c>
      <c r="C24" s="12" t="s">
        <v>45</v>
      </c>
      <c r="D24" s="13" t="s">
        <v>32</v>
      </c>
      <c r="E24" s="24">
        <v>1</v>
      </c>
      <c r="F24" s="25">
        <v>1230.9100000000001</v>
      </c>
      <c r="G24" s="6">
        <f t="shared" si="1"/>
        <v>1230.9100000000001</v>
      </c>
      <c r="H24" s="3"/>
    </row>
    <row r="25" spans="1:8">
      <c r="A25" s="3">
        <v>18</v>
      </c>
      <c r="B25" s="1">
        <v>8523521000</v>
      </c>
      <c r="C25" s="12" t="s">
        <v>46</v>
      </c>
      <c r="D25" s="13" t="s">
        <v>32</v>
      </c>
      <c r="E25" s="24">
        <v>3</v>
      </c>
      <c r="F25" s="25">
        <v>51.83</v>
      </c>
      <c r="G25" s="6">
        <f t="shared" si="1"/>
        <v>155.49</v>
      </c>
      <c r="H25" s="3"/>
    </row>
    <row r="26" spans="1:8">
      <c r="A26" s="3">
        <v>19</v>
      </c>
      <c r="B26" s="1">
        <v>8507208090</v>
      </c>
      <c r="C26" s="12" t="s">
        <v>47</v>
      </c>
      <c r="D26" s="13" t="s">
        <v>32</v>
      </c>
      <c r="E26" s="24">
        <v>1</v>
      </c>
      <c r="F26" s="25">
        <v>392.84</v>
      </c>
      <c r="G26" s="6">
        <f t="shared" si="1"/>
        <v>392.84</v>
      </c>
      <c r="H26" s="3"/>
    </row>
    <row r="27" spans="1:8">
      <c r="A27" s="3">
        <v>20</v>
      </c>
      <c r="B27" s="1">
        <v>8504409000</v>
      </c>
      <c r="C27" s="12" t="s">
        <v>15</v>
      </c>
      <c r="D27" s="13" t="s">
        <v>32</v>
      </c>
      <c r="E27" s="24">
        <v>1</v>
      </c>
      <c r="F27" s="25">
        <v>1462.25</v>
      </c>
      <c r="G27" s="6">
        <f t="shared" si="1"/>
        <v>1462.25</v>
      </c>
      <c r="H27" s="3"/>
    </row>
    <row r="28" spans="1:8">
      <c r="A28" s="3">
        <v>21</v>
      </c>
      <c r="B28" s="1">
        <v>8517701100</v>
      </c>
      <c r="C28" s="12" t="s">
        <v>48</v>
      </c>
      <c r="D28" s="13" t="s">
        <v>32</v>
      </c>
      <c r="E28" s="24">
        <v>1</v>
      </c>
      <c r="F28" s="25">
        <v>130.94999999999999</v>
      </c>
      <c r="G28" s="6">
        <f t="shared" si="1"/>
        <v>130.94999999999999</v>
      </c>
      <c r="H28" s="3"/>
    </row>
    <row r="29" spans="1:8">
      <c r="A29" s="3">
        <v>22</v>
      </c>
      <c r="B29" s="1">
        <v>8531103000</v>
      </c>
      <c r="C29" s="12" t="s">
        <v>49</v>
      </c>
      <c r="D29" s="13" t="s">
        <v>32</v>
      </c>
      <c r="E29" s="24">
        <v>1</v>
      </c>
      <c r="F29" s="25">
        <v>1623.76</v>
      </c>
      <c r="G29" s="6">
        <f t="shared" si="1"/>
        <v>1623.76</v>
      </c>
      <c r="H29" s="3"/>
    </row>
    <row r="30" spans="1:8">
      <c r="A30" s="3">
        <v>23</v>
      </c>
      <c r="B30" s="1">
        <v>851762000</v>
      </c>
      <c r="C30" s="12" t="s">
        <v>50</v>
      </c>
      <c r="D30" s="13" t="s">
        <v>32</v>
      </c>
      <c r="E30" s="24">
        <v>1</v>
      </c>
      <c r="F30" s="25">
        <v>130.94999999999999</v>
      </c>
      <c r="G30" s="6">
        <f t="shared" si="1"/>
        <v>130.94999999999999</v>
      </c>
      <c r="H30" s="3"/>
    </row>
    <row r="31" spans="1:8" ht="15.75">
      <c r="A31" s="3"/>
      <c r="B31" s="1"/>
      <c r="C31" s="19" t="s">
        <v>54</v>
      </c>
      <c r="D31" s="13"/>
      <c r="E31" s="24"/>
      <c r="F31" s="25"/>
      <c r="G31" s="6"/>
      <c r="H31" s="3"/>
    </row>
    <row r="32" spans="1:8" ht="186.75" customHeight="1">
      <c r="A32" s="3">
        <v>24</v>
      </c>
      <c r="B32" s="3">
        <v>7308</v>
      </c>
      <c r="C32" s="12" t="s">
        <v>52</v>
      </c>
      <c r="D32" s="13" t="s">
        <v>32</v>
      </c>
      <c r="E32" s="24">
        <v>1</v>
      </c>
      <c r="F32" s="25">
        <v>353559.65</v>
      </c>
      <c r="G32" s="6">
        <f t="shared" si="1"/>
        <v>353559.65</v>
      </c>
      <c r="H32" s="3"/>
    </row>
    <row r="33" spans="1:8" ht="15.75">
      <c r="A33" s="3"/>
      <c r="B33" s="1"/>
      <c r="C33" s="19" t="s">
        <v>53</v>
      </c>
      <c r="D33" s="13"/>
      <c r="E33" s="24"/>
      <c r="F33" s="25"/>
      <c r="G33" s="6"/>
      <c r="H33" s="3"/>
    </row>
    <row r="34" spans="1:8">
      <c r="A34" s="3">
        <v>25</v>
      </c>
      <c r="B34" s="1">
        <v>8539</v>
      </c>
      <c r="C34" s="12" t="s">
        <v>18</v>
      </c>
      <c r="D34" s="13" t="s">
        <v>32</v>
      </c>
      <c r="E34" s="24">
        <v>4</v>
      </c>
      <c r="F34" s="25">
        <v>54.56</v>
      </c>
      <c r="G34" s="6">
        <f t="shared" si="1"/>
        <v>218.24</v>
      </c>
      <c r="H34" s="3"/>
    </row>
    <row r="35" spans="1:8">
      <c r="A35" s="3">
        <v>26</v>
      </c>
      <c r="B35" s="1">
        <v>8536490090</v>
      </c>
      <c r="C35" s="12" t="s">
        <v>21</v>
      </c>
      <c r="D35" s="13" t="s">
        <v>32</v>
      </c>
      <c r="E35" s="24">
        <v>4</v>
      </c>
      <c r="F35" s="25">
        <v>878.44</v>
      </c>
      <c r="G35" s="6">
        <f t="shared" si="1"/>
        <v>3513.76</v>
      </c>
      <c r="H35" s="3"/>
    </row>
    <row r="36" spans="1:8">
      <c r="A36" s="3">
        <v>27</v>
      </c>
      <c r="B36" s="1">
        <v>8536490090</v>
      </c>
      <c r="C36" s="12" t="s">
        <v>57</v>
      </c>
      <c r="D36" s="13" t="s">
        <v>32</v>
      </c>
      <c r="E36" s="24">
        <v>4</v>
      </c>
      <c r="F36" s="25">
        <v>822.79</v>
      </c>
      <c r="G36" s="6">
        <f t="shared" si="1"/>
        <v>3291.16</v>
      </c>
      <c r="H36" s="3"/>
    </row>
    <row r="37" spans="1:8">
      <c r="A37" s="3">
        <v>28</v>
      </c>
      <c r="B37" s="1">
        <v>8536490090</v>
      </c>
      <c r="C37" s="12" t="s">
        <v>58</v>
      </c>
      <c r="D37" s="13" t="s">
        <v>32</v>
      </c>
      <c r="E37" s="24">
        <v>4</v>
      </c>
      <c r="F37" s="25">
        <v>791.58</v>
      </c>
      <c r="G37" s="6">
        <f t="shared" si="1"/>
        <v>3166.32</v>
      </c>
      <c r="H37" s="3"/>
    </row>
    <row r="38" spans="1:8">
      <c r="A38" s="3">
        <v>29</v>
      </c>
      <c r="B38" s="1">
        <v>853650</v>
      </c>
      <c r="C38" s="12" t="s">
        <v>19</v>
      </c>
      <c r="D38" s="13" t="s">
        <v>32</v>
      </c>
      <c r="E38" s="24">
        <v>6</v>
      </c>
      <c r="F38" s="25">
        <v>365.56</v>
      </c>
      <c r="G38" s="6">
        <f t="shared" si="1"/>
        <v>2193.36</v>
      </c>
      <c r="H38" s="3"/>
    </row>
    <row r="39" spans="1:8">
      <c r="A39" s="3">
        <v>30</v>
      </c>
      <c r="B39" s="1">
        <v>854140</v>
      </c>
      <c r="C39" s="12" t="s">
        <v>22</v>
      </c>
      <c r="D39" s="13" t="s">
        <v>32</v>
      </c>
      <c r="E39" s="24">
        <v>2</v>
      </c>
      <c r="F39" s="25">
        <v>136.4</v>
      </c>
      <c r="G39" s="6">
        <f t="shared" si="1"/>
        <v>272.8</v>
      </c>
      <c r="H39" s="3"/>
    </row>
    <row r="40" spans="1:8" ht="24">
      <c r="A40" s="3">
        <v>31</v>
      </c>
      <c r="B40" s="1">
        <v>853710</v>
      </c>
      <c r="C40" s="12" t="s">
        <v>20</v>
      </c>
      <c r="D40" s="13" t="s">
        <v>32</v>
      </c>
      <c r="E40" s="24">
        <v>2</v>
      </c>
      <c r="F40" s="25">
        <v>13094.8</v>
      </c>
      <c r="G40" s="6">
        <f t="shared" si="1"/>
        <v>26189.599999999999</v>
      </c>
      <c r="H40" s="3"/>
    </row>
    <row r="41" spans="1:8" ht="24">
      <c r="A41" s="3">
        <v>32</v>
      </c>
      <c r="B41" s="1">
        <v>851762000</v>
      </c>
      <c r="C41" s="12" t="s">
        <v>16</v>
      </c>
      <c r="D41" s="13" t="s">
        <v>32</v>
      </c>
      <c r="E41" s="24">
        <v>1</v>
      </c>
      <c r="F41" s="25">
        <v>600.17999999999995</v>
      </c>
      <c r="G41" s="6">
        <f t="shared" si="1"/>
        <v>600.17999999999995</v>
      </c>
      <c r="H41" s="3"/>
    </row>
    <row r="42" spans="1:8" ht="24">
      <c r="A42" s="3">
        <v>33</v>
      </c>
      <c r="B42" s="1">
        <v>851762000</v>
      </c>
      <c r="C42" s="12" t="s">
        <v>17</v>
      </c>
      <c r="D42" s="13" t="s">
        <v>32</v>
      </c>
      <c r="E42" s="24">
        <v>7</v>
      </c>
      <c r="F42" s="25">
        <v>600.17999999999995</v>
      </c>
      <c r="G42" s="6">
        <f t="shared" si="1"/>
        <v>4201.26</v>
      </c>
      <c r="H42" s="3"/>
    </row>
    <row r="43" spans="1:8">
      <c r="A43" s="3">
        <v>34</v>
      </c>
      <c r="B43" s="1">
        <v>8504</v>
      </c>
      <c r="C43" s="12" t="s">
        <v>55</v>
      </c>
      <c r="D43" s="13" t="s">
        <v>56</v>
      </c>
      <c r="E43" s="24">
        <v>4</v>
      </c>
      <c r="F43" s="25">
        <v>4626.83</v>
      </c>
      <c r="G43" s="6">
        <f t="shared" si="1"/>
        <v>18507.32</v>
      </c>
      <c r="H43" s="3"/>
    </row>
    <row r="44" spans="1:8" ht="24">
      <c r="A44" s="3">
        <v>32</v>
      </c>
      <c r="B44" s="1">
        <v>8504</v>
      </c>
      <c r="C44" s="12" t="s">
        <v>59</v>
      </c>
      <c r="D44" s="13" t="s">
        <v>56</v>
      </c>
      <c r="E44" s="24">
        <v>2</v>
      </c>
      <c r="F44" s="25">
        <v>5674.41</v>
      </c>
      <c r="G44" s="6">
        <f t="shared" si="1"/>
        <v>11348.82</v>
      </c>
      <c r="H44" s="3"/>
    </row>
    <row r="45" spans="1:8" ht="15.75">
      <c r="A45" s="3"/>
      <c r="B45" s="1"/>
      <c r="C45" s="18" t="s">
        <v>60</v>
      </c>
      <c r="D45" s="13"/>
      <c r="E45" s="24"/>
      <c r="F45" s="25"/>
      <c r="G45" s="6"/>
      <c r="H45" s="3"/>
    </row>
    <row r="46" spans="1:8" ht="72">
      <c r="A46" s="3">
        <v>33</v>
      </c>
      <c r="B46" s="1">
        <v>8504</v>
      </c>
      <c r="C46" s="12" t="s">
        <v>61</v>
      </c>
      <c r="D46" s="13" t="s">
        <v>27</v>
      </c>
      <c r="E46" s="24">
        <v>4</v>
      </c>
      <c r="F46" s="25">
        <v>531300</v>
      </c>
      <c r="G46" s="6">
        <f t="shared" si="1"/>
        <v>2125200</v>
      </c>
      <c r="H46" s="3"/>
    </row>
    <row r="47" spans="1:8" ht="24">
      <c r="A47" s="3">
        <v>34</v>
      </c>
      <c r="B47" s="1">
        <v>8537</v>
      </c>
      <c r="C47" s="12" t="s">
        <v>62</v>
      </c>
      <c r="D47" s="13" t="s">
        <v>27</v>
      </c>
      <c r="E47" s="24">
        <v>1</v>
      </c>
      <c r="F47" s="25">
        <v>728344.38</v>
      </c>
      <c r="G47" s="6">
        <f t="shared" si="1"/>
        <v>728344.38</v>
      </c>
      <c r="H47" s="3"/>
    </row>
    <row r="48" spans="1:8" ht="24">
      <c r="A48" s="3">
        <v>35</v>
      </c>
      <c r="B48" s="1">
        <v>8537</v>
      </c>
      <c r="C48" s="12" t="s">
        <v>63</v>
      </c>
      <c r="D48" s="13" t="s">
        <v>27</v>
      </c>
      <c r="E48" s="24">
        <v>1</v>
      </c>
      <c r="F48" s="25">
        <v>728344.38</v>
      </c>
      <c r="G48" s="6">
        <f t="shared" si="1"/>
        <v>728344.38</v>
      </c>
      <c r="H48" s="3"/>
    </row>
    <row r="49" spans="1:8">
      <c r="A49" s="3">
        <v>36</v>
      </c>
      <c r="B49" s="3">
        <v>7308</v>
      </c>
      <c r="C49" s="12" t="s">
        <v>64</v>
      </c>
      <c r="D49" s="13" t="s">
        <v>32</v>
      </c>
      <c r="E49" s="24">
        <v>1</v>
      </c>
      <c r="F49" s="25">
        <v>12743.59</v>
      </c>
      <c r="G49" s="6">
        <f t="shared" si="1"/>
        <v>12743.59</v>
      </c>
      <c r="H49" s="3"/>
    </row>
    <row r="50" spans="1:8" ht="24">
      <c r="A50" s="3">
        <v>37</v>
      </c>
      <c r="B50" s="3">
        <v>7308</v>
      </c>
      <c r="C50" s="12" t="s">
        <v>14</v>
      </c>
      <c r="D50" s="13" t="s">
        <v>32</v>
      </c>
      <c r="E50" s="24">
        <v>1</v>
      </c>
      <c r="F50" s="25">
        <v>3819.32</v>
      </c>
      <c r="G50" s="6">
        <f t="shared" si="1"/>
        <v>3819.32</v>
      </c>
      <c r="H50" s="3"/>
    </row>
    <row r="51" spans="1:8" ht="36">
      <c r="A51" s="3">
        <v>38</v>
      </c>
      <c r="B51" s="3">
        <v>9028301900</v>
      </c>
      <c r="C51" s="12" t="s">
        <v>65</v>
      </c>
      <c r="D51" s="13" t="s">
        <v>32</v>
      </c>
      <c r="E51" s="24">
        <v>5</v>
      </c>
      <c r="F51" s="25">
        <v>5499.82</v>
      </c>
      <c r="G51" s="6">
        <f t="shared" si="1"/>
        <v>27499.1</v>
      </c>
      <c r="H51" s="3"/>
    </row>
    <row r="52" spans="1:8" ht="36">
      <c r="A52" s="3">
        <v>39</v>
      </c>
      <c r="B52" s="3">
        <v>9028301900</v>
      </c>
      <c r="C52" s="12" t="s">
        <v>66</v>
      </c>
      <c r="D52" s="13" t="s">
        <v>32</v>
      </c>
      <c r="E52" s="24">
        <v>1</v>
      </c>
      <c r="F52" s="25">
        <v>3745.11</v>
      </c>
      <c r="G52" s="6">
        <f t="shared" si="1"/>
        <v>3745.11</v>
      </c>
      <c r="H52" s="3"/>
    </row>
    <row r="53" spans="1:8">
      <c r="A53" s="3">
        <v>40</v>
      </c>
      <c r="B53" s="1">
        <v>8504</v>
      </c>
      <c r="C53" s="12" t="s">
        <v>67</v>
      </c>
      <c r="D53" s="13" t="s">
        <v>56</v>
      </c>
      <c r="E53" s="24">
        <v>12</v>
      </c>
      <c r="F53" s="25">
        <v>1091.23</v>
      </c>
      <c r="G53" s="6">
        <f t="shared" si="1"/>
        <v>13094.76</v>
      </c>
      <c r="H53" s="3"/>
    </row>
    <row r="54" spans="1:8">
      <c r="A54" s="3">
        <v>41</v>
      </c>
      <c r="B54" s="1">
        <v>8504</v>
      </c>
      <c r="C54" s="12" t="s">
        <v>68</v>
      </c>
      <c r="D54" s="13" t="s">
        <v>56</v>
      </c>
      <c r="E54" s="24">
        <v>3</v>
      </c>
      <c r="F54" s="25">
        <v>534.70000000000005</v>
      </c>
      <c r="G54" s="6">
        <f t="shared" si="1"/>
        <v>1604.1</v>
      </c>
      <c r="H54" s="3"/>
    </row>
    <row r="55" spans="1:8" ht="24">
      <c r="A55" s="3">
        <v>42</v>
      </c>
      <c r="B55" s="1">
        <v>7308</v>
      </c>
      <c r="C55" s="12" t="s">
        <v>69</v>
      </c>
      <c r="D55" s="13" t="s">
        <v>27</v>
      </c>
      <c r="E55" s="24">
        <v>2</v>
      </c>
      <c r="F55" s="25">
        <v>2526.21</v>
      </c>
      <c r="G55" s="6">
        <f t="shared" si="1"/>
        <v>5052.42</v>
      </c>
      <c r="H55" s="3"/>
    </row>
    <row r="56" spans="1:8" ht="24">
      <c r="A56" s="3">
        <v>43</v>
      </c>
      <c r="B56" s="1">
        <v>7308</v>
      </c>
      <c r="C56" s="12" t="s">
        <v>70</v>
      </c>
      <c r="D56" s="13" t="s">
        <v>32</v>
      </c>
      <c r="E56" s="24">
        <v>5</v>
      </c>
      <c r="F56" s="25">
        <v>2946.33</v>
      </c>
      <c r="G56" s="6">
        <f t="shared" si="1"/>
        <v>14731.65</v>
      </c>
      <c r="H56" s="3"/>
    </row>
    <row r="57" spans="1:8" ht="24">
      <c r="A57" s="3">
        <v>44</v>
      </c>
      <c r="B57" s="1">
        <v>9028</v>
      </c>
      <c r="C57" s="12" t="s">
        <v>71</v>
      </c>
      <c r="D57" s="13" t="s">
        <v>32</v>
      </c>
      <c r="E57" s="24">
        <v>2</v>
      </c>
      <c r="F57" s="25">
        <v>20005.04</v>
      </c>
      <c r="G57" s="6">
        <f t="shared" si="1"/>
        <v>40010.080000000002</v>
      </c>
      <c r="H57" s="3"/>
    </row>
    <row r="58" spans="1:8">
      <c r="A58" s="3">
        <v>45</v>
      </c>
      <c r="B58" s="1">
        <v>851762000</v>
      </c>
      <c r="C58" s="12" t="s">
        <v>72</v>
      </c>
      <c r="D58" s="13" t="s">
        <v>51</v>
      </c>
      <c r="E58" s="24">
        <v>4</v>
      </c>
      <c r="F58" s="25">
        <v>299</v>
      </c>
      <c r="G58" s="6">
        <f t="shared" si="1"/>
        <v>1196</v>
      </c>
      <c r="H58" s="3"/>
    </row>
    <row r="59" spans="1:8">
      <c r="A59" s="3">
        <v>46</v>
      </c>
      <c r="B59" s="1">
        <v>851762000</v>
      </c>
      <c r="C59" s="12" t="s">
        <v>73</v>
      </c>
      <c r="D59" s="13" t="s">
        <v>51</v>
      </c>
      <c r="E59" s="24">
        <v>4</v>
      </c>
      <c r="F59" s="25">
        <v>458.32</v>
      </c>
      <c r="G59" s="6">
        <f t="shared" si="1"/>
        <v>1833.28</v>
      </c>
      <c r="H59" s="3"/>
    </row>
    <row r="60" spans="1:8">
      <c r="A60" s="3">
        <v>47</v>
      </c>
      <c r="B60" s="1">
        <v>8537</v>
      </c>
      <c r="C60" s="12" t="s">
        <v>74</v>
      </c>
      <c r="D60" s="13" t="s">
        <v>32</v>
      </c>
      <c r="E60" s="24">
        <v>4</v>
      </c>
      <c r="F60" s="25">
        <v>2252.79</v>
      </c>
      <c r="G60" s="6">
        <f t="shared" si="1"/>
        <v>9011.16</v>
      </c>
      <c r="H60" s="3"/>
    </row>
    <row r="61" spans="1:8">
      <c r="A61" s="3">
        <v>48</v>
      </c>
      <c r="B61" s="1">
        <v>85</v>
      </c>
      <c r="C61" s="12" t="s">
        <v>75</v>
      </c>
      <c r="D61" s="13" t="s">
        <v>32</v>
      </c>
      <c r="E61" s="24">
        <v>4</v>
      </c>
      <c r="F61" s="25">
        <v>5074.24</v>
      </c>
      <c r="G61" s="6">
        <f t="shared" si="1"/>
        <v>20296.96</v>
      </c>
      <c r="H61" s="3"/>
    </row>
    <row r="62" spans="1:8">
      <c r="A62" s="3">
        <v>49</v>
      </c>
      <c r="B62" s="1">
        <v>8536490090</v>
      </c>
      <c r="C62" s="12" t="s">
        <v>76</v>
      </c>
      <c r="D62" s="13" t="s">
        <v>32</v>
      </c>
      <c r="E62" s="24">
        <v>4</v>
      </c>
      <c r="F62" s="25">
        <v>174.6</v>
      </c>
      <c r="G62" s="6">
        <f t="shared" si="1"/>
        <v>698.4</v>
      </c>
      <c r="H62" s="3"/>
    </row>
    <row r="63" spans="1:8" ht="24">
      <c r="A63" s="3">
        <v>50</v>
      </c>
      <c r="B63" s="1">
        <v>851762000</v>
      </c>
      <c r="C63" s="12" t="s">
        <v>77</v>
      </c>
      <c r="D63" s="13" t="s">
        <v>32</v>
      </c>
      <c r="E63" s="24">
        <v>8</v>
      </c>
      <c r="F63" s="25">
        <v>589.27</v>
      </c>
      <c r="G63" s="6">
        <f t="shared" si="1"/>
        <v>4714.16</v>
      </c>
      <c r="H63" s="3"/>
    </row>
    <row r="64" spans="1:8" ht="48">
      <c r="A64" s="3">
        <v>51</v>
      </c>
      <c r="B64" s="3">
        <v>8537</v>
      </c>
      <c r="C64" s="12" t="s">
        <v>78</v>
      </c>
      <c r="D64" s="13" t="s">
        <v>32</v>
      </c>
      <c r="E64" s="24">
        <v>4</v>
      </c>
      <c r="F64" s="25">
        <v>2182.4699999999998</v>
      </c>
      <c r="G64" s="6">
        <f t="shared" si="1"/>
        <v>8729.8799999999992</v>
      </c>
      <c r="H64" s="3"/>
    </row>
    <row r="65" spans="1:8">
      <c r="A65" s="3">
        <v>52</v>
      </c>
      <c r="B65" s="1">
        <v>8536490090</v>
      </c>
      <c r="C65" s="12" t="s">
        <v>79</v>
      </c>
      <c r="D65" s="13" t="s">
        <v>32</v>
      </c>
      <c r="E65" s="24">
        <v>8</v>
      </c>
      <c r="F65" s="25">
        <v>218.25</v>
      </c>
      <c r="G65" s="6">
        <f t="shared" si="1"/>
        <v>1746</v>
      </c>
      <c r="H65" s="3"/>
    </row>
    <row r="66" spans="1:8" ht="15.75">
      <c r="A66" s="3"/>
      <c r="B66" s="1"/>
      <c r="C66" s="19" t="s">
        <v>80</v>
      </c>
      <c r="D66" s="13"/>
      <c r="E66" s="26"/>
      <c r="F66" s="27"/>
      <c r="G66" s="6"/>
      <c r="H66" s="3"/>
    </row>
    <row r="67" spans="1:8">
      <c r="A67" s="3">
        <v>53</v>
      </c>
      <c r="B67" s="1">
        <v>853710</v>
      </c>
      <c r="C67" s="15" t="s">
        <v>81</v>
      </c>
      <c r="D67" s="16" t="s">
        <v>32</v>
      </c>
      <c r="E67" s="24">
        <v>2</v>
      </c>
      <c r="F67" s="25">
        <v>29813.59</v>
      </c>
      <c r="G67" s="6">
        <f t="shared" si="1"/>
        <v>59627.18</v>
      </c>
      <c r="H67" s="3"/>
    </row>
    <row r="68" spans="1:8" ht="24">
      <c r="A68" s="3">
        <v>54</v>
      </c>
      <c r="B68" s="1">
        <v>853710</v>
      </c>
      <c r="C68" s="15" t="s">
        <v>82</v>
      </c>
      <c r="D68" s="16" t="s">
        <v>32</v>
      </c>
      <c r="E68" s="24">
        <v>2</v>
      </c>
      <c r="F68" s="25">
        <v>12639.76</v>
      </c>
      <c r="G68" s="6">
        <f t="shared" si="1"/>
        <v>25279.52</v>
      </c>
      <c r="H68" s="3"/>
    </row>
    <row r="69" spans="1:8">
      <c r="A69" s="3">
        <v>55</v>
      </c>
      <c r="B69" s="1">
        <v>8537</v>
      </c>
      <c r="C69" s="15" t="s">
        <v>83</v>
      </c>
      <c r="D69" s="16" t="s">
        <v>56</v>
      </c>
      <c r="E69" s="24">
        <v>4</v>
      </c>
      <c r="F69" s="25">
        <v>5248.12</v>
      </c>
      <c r="G69" s="6">
        <f t="shared" si="1"/>
        <v>20992.48</v>
      </c>
      <c r="H69" s="3"/>
    </row>
    <row r="70" spans="1:8">
      <c r="A70" s="3">
        <v>56</v>
      </c>
      <c r="B70" s="1">
        <v>8537</v>
      </c>
      <c r="C70" s="15" t="s">
        <v>84</v>
      </c>
      <c r="D70" s="16" t="s">
        <v>27</v>
      </c>
      <c r="E70" s="24">
        <v>2</v>
      </c>
      <c r="F70" s="25">
        <v>2182.4699999999998</v>
      </c>
      <c r="G70" s="6">
        <f t="shared" si="1"/>
        <v>4364.9399999999996</v>
      </c>
      <c r="H70" s="3"/>
    </row>
    <row r="71" spans="1:8" ht="24">
      <c r="A71" s="3">
        <v>57</v>
      </c>
      <c r="B71" s="1">
        <v>851762000</v>
      </c>
      <c r="C71" s="15" t="s">
        <v>85</v>
      </c>
      <c r="D71" s="16" t="s">
        <v>32</v>
      </c>
      <c r="E71" s="24">
        <v>4</v>
      </c>
      <c r="F71" s="25">
        <v>676.56</v>
      </c>
      <c r="G71" s="6">
        <f t="shared" si="1"/>
        <v>2706.24</v>
      </c>
      <c r="H71" s="3"/>
    </row>
    <row r="72" spans="1:8" ht="24">
      <c r="A72" s="3">
        <v>58</v>
      </c>
      <c r="B72" s="1">
        <v>851762000</v>
      </c>
      <c r="C72" s="15" t="s">
        <v>86</v>
      </c>
      <c r="D72" s="16" t="s">
        <v>32</v>
      </c>
      <c r="E72" s="24">
        <v>6</v>
      </c>
      <c r="F72" s="25">
        <v>600.17999999999995</v>
      </c>
      <c r="G72" s="6">
        <f t="shared" ref="G72:G99" si="2">ROUND(E72*F72,2)</f>
        <v>3601.08</v>
      </c>
      <c r="H72" s="3"/>
    </row>
    <row r="73" spans="1:8">
      <c r="A73" s="3">
        <v>59</v>
      </c>
      <c r="B73" s="3">
        <v>7308</v>
      </c>
      <c r="C73" s="15" t="s">
        <v>87</v>
      </c>
      <c r="D73" s="16" t="s">
        <v>32</v>
      </c>
      <c r="E73" s="24">
        <v>4</v>
      </c>
      <c r="F73" s="25">
        <v>5214.99</v>
      </c>
      <c r="G73" s="6">
        <f t="shared" si="2"/>
        <v>20859.96</v>
      </c>
      <c r="H73" s="3"/>
    </row>
    <row r="74" spans="1:8">
      <c r="A74" s="3">
        <v>60</v>
      </c>
      <c r="B74" s="1">
        <v>8531</v>
      </c>
      <c r="C74" s="15" t="s">
        <v>88</v>
      </c>
      <c r="D74" s="16" t="s">
        <v>32</v>
      </c>
      <c r="E74" s="24">
        <v>4</v>
      </c>
      <c r="F74" s="25">
        <v>523.79</v>
      </c>
      <c r="G74" s="6">
        <f t="shared" si="2"/>
        <v>2095.16</v>
      </c>
      <c r="H74" s="3"/>
    </row>
    <row r="75" spans="1:8">
      <c r="A75" s="3">
        <v>61</v>
      </c>
      <c r="B75" s="1">
        <v>8523</v>
      </c>
      <c r="C75" s="15" t="s">
        <v>89</v>
      </c>
      <c r="D75" s="16" t="s">
        <v>32</v>
      </c>
      <c r="E75" s="24">
        <v>12</v>
      </c>
      <c r="F75" s="25">
        <v>381.93</v>
      </c>
      <c r="G75" s="6">
        <f t="shared" si="2"/>
        <v>4583.16</v>
      </c>
      <c r="H75" s="3"/>
    </row>
    <row r="76" spans="1:8" ht="24">
      <c r="A76" s="3">
        <v>62</v>
      </c>
      <c r="B76" s="1">
        <v>853650</v>
      </c>
      <c r="C76" s="15" t="s">
        <v>90</v>
      </c>
      <c r="D76" s="16" t="s">
        <v>32</v>
      </c>
      <c r="E76" s="24">
        <v>2</v>
      </c>
      <c r="F76" s="25">
        <v>381.93</v>
      </c>
      <c r="G76" s="6">
        <f t="shared" si="2"/>
        <v>763.86</v>
      </c>
      <c r="H76" s="3"/>
    </row>
    <row r="77" spans="1:8" ht="24">
      <c r="A77" s="3">
        <v>63</v>
      </c>
      <c r="B77" s="1">
        <v>9028</v>
      </c>
      <c r="C77" s="15" t="s">
        <v>91</v>
      </c>
      <c r="D77" s="16" t="s">
        <v>32</v>
      </c>
      <c r="E77" s="24">
        <v>4</v>
      </c>
      <c r="F77" s="25">
        <v>652.55999999999995</v>
      </c>
      <c r="G77" s="6">
        <f t="shared" si="2"/>
        <v>2610.2399999999998</v>
      </c>
      <c r="H77" s="3"/>
    </row>
    <row r="78" spans="1:8">
      <c r="A78" s="3">
        <v>64</v>
      </c>
      <c r="B78" s="1">
        <v>8536490090</v>
      </c>
      <c r="C78" s="15" t="s">
        <v>92</v>
      </c>
      <c r="D78" s="16" t="s">
        <v>32</v>
      </c>
      <c r="E78" s="24">
        <v>6</v>
      </c>
      <c r="F78" s="25">
        <v>1364.04</v>
      </c>
      <c r="G78" s="6">
        <f t="shared" si="2"/>
        <v>8184.24</v>
      </c>
      <c r="H78" s="3"/>
    </row>
    <row r="79" spans="1:8" ht="288">
      <c r="A79" s="3">
        <v>65</v>
      </c>
      <c r="B79" s="3">
        <v>7308</v>
      </c>
      <c r="C79" s="15" t="s">
        <v>93</v>
      </c>
      <c r="D79" s="16" t="s">
        <v>32</v>
      </c>
      <c r="E79" s="24">
        <v>1</v>
      </c>
      <c r="F79" s="25">
        <v>368836.92</v>
      </c>
      <c r="G79" s="6">
        <f t="shared" si="2"/>
        <v>368836.92</v>
      </c>
      <c r="H79" s="3"/>
    </row>
    <row r="80" spans="1:8" ht="24">
      <c r="A80" s="3">
        <v>66</v>
      </c>
      <c r="B80" s="1">
        <v>8537</v>
      </c>
      <c r="C80" s="15" t="s">
        <v>94</v>
      </c>
      <c r="D80" s="16" t="s">
        <v>56</v>
      </c>
      <c r="E80" s="24">
        <v>1</v>
      </c>
      <c r="F80" s="25">
        <v>5451.63</v>
      </c>
      <c r="G80" s="6">
        <f t="shared" si="2"/>
        <v>5451.63</v>
      </c>
      <c r="H80" s="3"/>
    </row>
    <row r="81" spans="1:8" ht="15.75">
      <c r="A81" s="3"/>
      <c r="B81" s="1"/>
      <c r="C81" s="18" t="s">
        <v>95</v>
      </c>
      <c r="D81" s="13"/>
      <c r="E81" s="24"/>
      <c r="F81" s="25"/>
      <c r="G81" s="6"/>
      <c r="H81" s="3"/>
    </row>
    <row r="82" spans="1:8" ht="72">
      <c r="A82" s="3">
        <v>67</v>
      </c>
      <c r="B82" s="1">
        <v>8504</v>
      </c>
      <c r="C82" s="15" t="s">
        <v>61</v>
      </c>
      <c r="D82" s="16" t="s">
        <v>27</v>
      </c>
      <c r="E82" s="24">
        <v>2</v>
      </c>
      <c r="F82" s="25">
        <v>531300</v>
      </c>
      <c r="G82" s="6">
        <f t="shared" si="2"/>
        <v>1062600</v>
      </c>
      <c r="H82" s="3"/>
    </row>
    <row r="83" spans="1:8" ht="24">
      <c r="A83" s="3">
        <v>68</v>
      </c>
      <c r="B83" s="1">
        <v>8537</v>
      </c>
      <c r="C83" s="15" t="s">
        <v>96</v>
      </c>
      <c r="D83" s="16" t="s">
        <v>27</v>
      </c>
      <c r="E83" s="24">
        <v>1</v>
      </c>
      <c r="F83" s="25">
        <v>207272.16</v>
      </c>
      <c r="G83" s="6">
        <f t="shared" si="2"/>
        <v>207272.16</v>
      </c>
      <c r="H83" s="3"/>
    </row>
    <row r="84" spans="1:8" ht="24">
      <c r="A84" s="3">
        <v>69</v>
      </c>
      <c r="B84" s="1">
        <v>8537</v>
      </c>
      <c r="C84" s="15" t="s">
        <v>97</v>
      </c>
      <c r="D84" s="16" t="s">
        <v>27</v>
      </c>
      <c r="E84" s="24">
        <v>1</v>
      </c>
      <c r="F84" s="25">
        <v>772970.88</v>
      </c>
      <c r="G84" s="6">
        <f t="shared" si="2"/>
        <v>772970.88</v>
      </c>
      <c r="H84" s="3"/>
    </row>
    <row r="85" spans="1:8" ht="96">
      <c r="A85" s="3">
        <v>70</v>
      </c>
      <c r="B85" s="3">
        <v>7308</v>
      </c>
      <c r="C85" s="15" t="s">
        <v>98</v>
      </c>
      <c r="D85" s="16" t="s">
        <v>32</v>
      </c>
      <c r="E85" s="24">
        <v>1</v>
      </c>
      <c r="F85" s="25">
        <v>11013.37</v>
      </c>
      <c r="G85" s="6">
        <f t="shared" si="2"/>
        <v>11013.37</v>
      </c>
      <c r="H85" s="3"/>
    </row>
    <row r="86" spans="1:8" ht="24">
      <c r="A86" s="3">
        <v>71</v>
      </c>
      <c r="B86" s="3">
        <v>7308</v>
      </c>
      <c r="C86" s="15" t="s">
        <v>14</v>
      </c>
      <c r="D86" s="16" t="s">
        <v>32</v>
      </c>
      <c r="E86" s="24">
        <v>1</v>
      </c>
      <c r="F86" s="25">
        <v>3819.32</v>
      </c>
      <c r="G86" s="6">
        <f t="shared" si="2"/>
        <v>3819.32</v>
      </c>
      <c r="H86" s="3"/>
    </row>
    <row r="87" spans="1:8">
      <c r="A87" s="3">
        <v>72</v>
      </c>
      <c r="B87" s="3">
        <v>7308</v>
      </c>
      <c r="C87" s="15" t="s">
        <v>99</v>
      </c>
      <c r="D87" s="16" t="s">
        <v>32</v>
      </c>
      <c r="E87" s="24">
        <v>2</v>
      </c>
      <c r="F87" s="25">
        <v>1413.15</v>
      </c>
      <c r="G87" s="6">
        <f t="shared" si="2"/>
        <v>2826.3</v>
      </c>
      <c r="H87" s="3"/>
    </row>
    <row r="88" spans="1:8" ht="36">
      <c r="A88" s="3">
        <v>73</v>
      </c>
      <c r="B88" s="3">
        <v>9028301900</v>
      </c>
      <c r="C88" s="15" t="s">
        <v>100</v>
      </c>
      <c r="D88" s="16" t="s">
        <v>32</v>
      </c>
      <c r="E88" s="24">
        <v>2</v>
      </c>
      <c r="F88" s="25">
        <v>3745.11</v>
      </c>
      <c r="G88" s="6">
        <f t="shared" si="2"/>
        <v>7490.22</v>
      </c>
      <c r="H88" s="3"/>
    </row>
    <row r="89" spans="1:8" ht="36">
      <c r="A89" s="3">
        <v>74</v>
      </c>
      <c r="B89" s="3">
        <v>9028301900</v>
      </c>
      <c r="C89" s="15" t="s">
        <v>101</v>
      </c>
      <c r="D89" s="16" t="s">
        <v>32</v>
      </c>
      <c r="E89" s="24">
        <v>1</v>
      </c>
      <c r="F89" s="25">
        <v>3745.11</v>
      </c>
      <c r="G89" s="6">
        <f t="shared" si="2"/>
        <v>3745.11</v>
      </c>
      <c r="H89" s="3"/>
    </row>
    <row r="90" spans="1:8">
      <c r="A90" s="3">
        <v>75</v>
      </c>
      <c r="B90" s="1">
        <v>8504</v>
      </c>
      <c r="C90" s="15" t="s">
        <v>67</v>
      </c>
      <c r="D90" s="16" t="s">
        <v>56</v>
      </c>
      <c r="E90" s="24">
        <v>6</v>
      </c>
      <c r="F90" s="25">
        <v>1091.23</v>
      </c>
      <c r="G90" s="6">
        <f t="shared" si="2"/>
        <v>6547.38</v>
      </c>
      <c r="H90" s="3"/>
    </row>
    <row r="91" spans="1:8" ht="24">
      <c r="A91" s="3">
        <v>76</v>
      </c>
      <c r="B91" s="1">
        <v>7308</v>
      </c>
      <c r="C91" s="15" t="s">
        <v>69</v>
      </c>
      <c r="D91" s="16" t="s">
        <v>27</v>
      </c>
      <c r="E91" s="24">
        <v>2</v>
      </c>
      <c r="F91" s="25">
        <v>2526.21</v>
      </c>
      <c r="G91" s="6">
        <f t="shared" si="2"/>
        <v>5052.42</v>
      </c>
      <c r="H91" s="3"/>
    </row>
    <row r="92" spans="1:8" ht="24">
      <c r="A92" s="3">
        <v>77</v>
      </c>
      <c r="B92" s="1">
        <v>9028</v>
      </c>
      <c r="C92" s="15" t="s">
        <v>71</v>
      </c>
      <c r="D92" s="16" t="s">
        <v>32</v>
      </c>
      <c r="E92" s="24">
        <v>1</v>
      </c>
      <c r="F92" s="25">
        <v>20005.04</v>
      </c>
      <c r="G92" s="6">
        <f t="shared" si="2"/>
        <v>20005.04</v>
      </c>
      <c r="H92" s="3"/>
    </row>
    <row r="93" spans="1:8">
      <c r="A93" s="3">
        <v>78</v>
      </c>
      <c r="B93" s="1">
        <v>851762000</v>
      </c>
      <c r="C93" s="15" t="s">
        <v>72</v>
      </c>
      <c r="D93" s="16" t="s">
        <v>51</v>
      </c>
      <c r="E93" s="24">
        <v>2</v>
      </c>
      <c r="F93" s="25">
        <v>299</v>
      </c>
      <c r="G93" s="6">
        <f t="shared" si="2"/>
        <v>598</v>
      </c>
      <c r="H93" s="3"/>
    </row>
    <row r="94" spans="1:8">
      <c r="A94" s="3">
        <v>79</v>
      </c>
      <c r="B94" s="1">
        <v>8537</v>
      </c>
      <c r="C94" s="15" t="s">
        <v>74</v>
      </c>
      <c r="D94" s="16" t="s">
        <v>32</v>
      </c>
      <c r="E94" s="24">
        <v>2</v>
      </c>
      <c r="F94" s="25">
        <v>2252.79</v>
      </c>
      <c r="G94" s="6">
        <f t="shared" si="2"/>
        <v>4505.58</v>
      </c>
      <c r="H94" s="3"/>
    </row>
    <row r="95" spans="1:8">
      <c r="A95" s="3">
        <v>80</v>
      </c>
      <c r="B95" s="1">
        <v>85</v>
      </c>
      <c r="C95" s="15" t="s">
        <v>75</v>
      </c>
      <c r="D95" s="16" t="s">
        <v>32</v>
      </c>
      <c r="E95" s="24">
        <v>2</v>
      </c>
      <c r="F95" s="25">
        <v>5074.24</v>
      </c>
      <c r="G95" s="6">
        <f t="shared" si="2"/>
        <v>10148.48</v>
      </c>
      <c r="H95" s="3"/>
    </row>
    <row r="96" spans="1:8">
      <c r="A96" s="3">
        <v>81</v>
      </c>
      <c r="B96" s="1">
        <v>8536490090</v>
      </c>
      <c r="C96" s="15" t="s">
        <v>76</v>
      </c>
      <c r="D96" s="16" t="s">
        <v>32</v>
      </c>
      <c r="E96" s="24">
        <v>2</v>
      </c>
      <c r="F96" s="25">
        <v>174.6</v>
      </c>
      <c r="G96" s="6">
        <f t="shared" si="2"/>
        <v>349.2</v>
      </c>
      <c r="H96" s="3"/>
    </row>
    <row r="97" spans="1:8" ht="24">
      <c r="A97" s="3">
        <v>82</v>
      </c>
      <c r="B97" s="1">
        <v>851762000</v>
      </c>
      <c r="C97" s="15" t="s">
        <v>77</v>
      </c>
      <c r="D97" s="16" t="s">
        <v>32</v>
      </c>
      <c r="E97" s="24">
        <v>4</v>
      </c>
      <c r="F97" s="25">
        <v>589.27</v>
      </c>
      <c r="G97" s="6">
        <f t="shared" si="2"/>
        <v>2357.08</v>
      </c>
      <c r="H97" s="3"/>
    </row>
    <row r="98" spans="1:8" ht="48">
      <c r="A98" s="3">
        <v>83</v>
      </c>
      <c r="B98" s="3">
        <v>8537</v>
      </c>
      <c r="C98" s="15" t="s">
        <v>78</v>
      </c>
      <c r="D98" s="16" t="s">
        <v>32</v>
      </c>
      <c r="E98" s="24">
        <v>2</v>
      </c>
      <c r="F98" s="25">
        <v>2182.4699999999998</v>
      </c>
      <c r="G98" s="6">
        <f t="shared" si="2"/>
        <v>4364.9399999999996</v>
      </c>
      <c r="H98" s="3"/>
    </row>
    <row r="99" spans="1:8">
      <c r="A99" s="3">
        <v>84</v>
      </c>
      <c r="B99" s="1">
        <v>8536490090</v>
      </c>
      <c r="C99" s="15" t="s">
        <v>79</v>
      </c>
      <c r="D99" s="16" t="s">
        <v>32</v>
      </c>
      <c r="E99" s="24">
        <v>4</v>
      </c>
      <c r="F99" s="25">
        <v>218.25</v>
      </c>
      <c r="G99" s="6">
        <f t="shared" si="2"/>
        <v>873</v>
      </c>
      <c r="H99" s="3"/>
    </row>
    <row r="100" spans="1:8" ht="31.5">
      <c r="A100" s="3"/>
      <c r="B100" s="3"/>
      <c r="C100" s="14" t="s">
        <v>102</v>
      </c>
      <c r="D100" s="3"/>
      <c r="E100" s="22"/>
      <c r="F100" s="23"/>
      <c r="G100" s="6"/>
      <c r="H100" s="3"/>
    </row>
    <row r="101" spans="1:8">
      <c r="A101" s="3">
        <v>85</v>
      </c>
      <c r="B101" s="1">
        <v>8531103000</v>
      </c>
      <c r="C101" s="12" t="s">
        <v>44</v>
      </c>
      <c r="D101" s="13" t="s">
        <v>32</v>
      </c>
      <c r="E101" s="24">
        <v>1</v>
      </c>
      <c r="F101" s="25">
        <v>4301.6400000000003</v>
      </c>
      <c r="G101" s="6">
        <f t="shared" ref="G101:G142" si="3">ROUND(E101*F101,2)</f>
        <v>4301.6400000000003</v>
      </c>
      <c r="H101" s="3"/>
    </row>
    <row r="102" spans="1:8">
      <c r="A102" s="3">
        <v>86</v>
      </c>
      <c r="B102" s="1">
        <v>8531103000</v>
      </c>
      <c r="C102" s="12" t="s">
        <v>45</v>
      </c>
      <c r="D102" s="13" t="s">
        <v>32</v>
      </c>
      <c r="E102" s="24">
        <v>1</v>
      </c>
      <c r="F102" s="25">
        <v>1230.9100000000001</v>
      </c>
      <c r="G102" s="6">
        <f t="shared" si="3"/>
        <v>1230.9100000000001</v>
      </c>
      <c r="H102" s="3"/>
    </row>
    <row r="103" spans="1:8">
      <c r="A103" s="3">
        <v>87</v>
      </c>
      <c r="B103" s="1">
        <v>8523521000</v>
      </c>
      <c r="C103" s="12" t="s">
        <v>46</v>
      </c>
      <c r="D103" s="13" t="s">
        <v>32</v>
      </c>
      <c r="E103" s="24">
        <v>3</v>
      </c>
      <c r="F103" s="25">
        <v>51.83</v>
      </c>
      <c r="G103" s="6">
        <f t="shared" si="3"/>
        <v>155.49</v>
      </c>
      <c r="H103" s="3"/>
    </row>
    <row r="104" spans="1:8">
      <c r="A104" s="3">
        <v>88</v>
      </c>
      <c r="B104" s="1">
        <v>8507208090</v>
      </c>
      <c r="C104" s="12" t="s">
        <v>47</v>
      </c>
      <c r="D104" s="13" t="s">
        <v>32</v>
      </c>
      <c r="E104" s="24">
        <v>1</v>
      </c>
      <c r="F104" s="25">
        <v>392.84</v>
      </c>
      <c r="G104" s="6">
        <f t="shared" si="3"/>
        <v>392.84</v>
      </c>
      <c r="H104" s="3"/>
    </row>
    <row r="105" spans="1:8">
      <c r="A105" s="3">
        <v>89</v>
      </c>
      <c r="B105" s="1">
        <v>8504409000</v>
      </c>
      <c r="C105" s="12" t="s">
        <v>15</v>
      </c>
      <c r="D105" s="13" t="s">
        <v>32</v>
      </c>
      <c r="E105" s="24">
        <v>1</v>
      </c>
      <c r="F105" s="25">
        <v>1462.25</v>
      </c>
      <c r="G105" s="6">
        <f t="shared" si="3"/>
        <v>1462.25</v>
      </c>
      <c r="H105" s="3"/>
    </row>
    <row r="106" spans="1:8">
      <c r="A106" s="3">
        <v>90</v>
      </c>
      <c r="B106" s="1">
        <v>8517701100</v>
      </c>
      <c r="C106" s="12" t="s">
        <v>48</v>
      </c>
      <c r="D106" s="13" t="s">
        <v>32</v>
      </c>
      <c r="E106" s="24">
        <v>1</v>
      </c>
      <c r="F106" s="25">
        <v>130.94999999999999</v>
      </c>
      <c r="G106" s="6">
        <f t="shared" si="3"/>
        <v>130.94999999999999</v>
      </c>
      <c r="H106" s="3"/>
    </row>
    <row r="107" spans="1:8">
      <c r="A107" s="3">
        <v>91</v>
      </c>
      <c r="B107" s="1">
        <v>8531103000</v>
      </c>
      <c r="C107" s="12" t="s">
        <v>49</v>
      </c>
      <c r="D107" s="13" t="s">
        <v>32</v>
      </c>
      <c r="E107" s="24">
        <v>1</v>
      </c>
      <c r="F107" s="25">
        <v>1623.76</v>
      </c>
      <c r="G107" s="6">
        <f t="shared" si="3"/>
        <v>1623.76</v>
      </c>
      <c r="H107" s="3"/>
    </row>
    <row r="108" spans="1:8">
      <c r="A108" s="3">
        <v>92</v>
      </c>
      <c r="B108" s="1">
        <v>851762000</v>
      </c>
      <c r="C108" s="12" t="s">
        <v>50</v>
      </c>
      <c r="D108" s="13" t="s">
        <v>32</v>
      </c>
      <c r="E108" s="24">
        <v>1</v>
      </c>
      <c r="F108" s="25">
        <v>130.94999999999999</v>
      </c>
      <c r="G108" s="6">
        <f t="shared" si="3"/>
        <v>130.94999999999999</v>
      </c>
      <c r="H108" s="3"/>
    </row>
    <row r="109" spans="1:8" ht="15.75">
      <c r="A109" s="3"/>
      <c r="B109" s="1"/>
      <c r="C109" s="19" t="s">
        <v>103</v>
      </c>
      <c r="D109" s="13"/>
      <c r="E109" s="24"/>
      <c r="F109" s="25"/>
      <c r="G109" s="6"/>
      <c r="H109" s="3"/>
    </row>
    <row r="110" spans="1:8">
      <c r="A110" s="3">
        <v>93</v>
      </c>
      <c r="B110" s="1">
        <v>853710</v>
      </c>
      <c r="C110" s="15" t="s">
        <v>81</v>
      </c>
      <c r="D110" s="16" t="s">
        <v>32</v>
      </c>
      <c r="E110" s="24">
        <v>1</v>
      </c>
      <c r="F110" s="25">
        <v>29813.59</v>
      </c>
      <c r="G110" s="6">
        <f t="shared" si="3"/>
        <v>29813.59</v>
      </c>
      <c r="H110" s="3"/>
    </row>
    <row r="111" spans="1:8" ht="24">
      <c r="A111" s="3">
        <v>94</v>
      </c>
      <c r="B111" s="1">
        <v>853710</v>
      </c>
      <c r="C111" s="15" t="s">
        <v>82</v>
      </c>
      <c r="D111" s="16" t="s">
        <v>32</v>
      </c>
      <c r="E111" s="24">
        <v>1</v>
      </c>
      <c r="F111" s="25">
        <v>12639.76</v>
      </c>
      <c r="G111" s="6">
        <f t="shared" si="3"/>
        <v>12639.76</v>
      </c>
      <c r="H111" s="3"/>
    </row>
    <row r="112" spans="1:8">
      <c r="A112" s="3">
        <v>95</v>
      </c>
      <c r="B112" s="1">
        <v>8537</v>
      </c>
      <c r="C112" s="15" t="s">
        <v>83</v>
      </c>
      <c r="D112" s="16" t="s">
        <v>56</v>
      </c>
      <c r="E112" s="24">
        <v>2</v>
      </c>
      <c r="F112" s="25">
        <v>5248.12</v>
      </c>
      <c r="G112" s="6">
        <f t="shared" si="3"/>
        <v>10496.24</v>
      </c>
      <c r="H112" s="3"/>
    </row>
    <row r="113" spans="1:8">
      <c r="A113" s="3">
        <v>96</v>
      </c>
      <c r="B113" s="1">
        <v>8537</v>
      </c>
      <c r="C113" s="15" t="s">
        <v>84</v>
      </c>
      <c r="D113" s="16" t="s">
        <v>27</v>
      </c>
      <c r="E113" s="24">
        <v>1</v>
      </c>
      <c r="F113" s="25">
        <v>2182.4699999999998</v>
      </c>
      <c r="G113" s="6">
        <f t="shared" si="3"/>
        <v>2182.4699999999998</v>
      </c>
      <c r="H113" s="3"/>
    </row>
    <row r="114" spans="1:8" ht="24">
      <c r="A114" s="3">
        <v>97</v>
      </c>
      <c r="B114" s="1">
        <v>851762000</v>
      </c>
      <c r="C114" s="15" t="s">
        <v>85</v>
      </c>
      <c r="D114" s="16" t="s">
        <v>32</v>
      </c>
      <c r="E114" s="24">
        <v>2</v>
      </c>
      <c r="F114" s="25">
        <v>676.56</v>
      </c>
      <c r="G114" s="6">
        <f t="shared" si="3"/>
        <v>1353.12</v>
      </c>
      <c r="H114" s="3"/>
    </row>
    <row r="115" spans="1:8" ht="24">
      <c r="A115" s="3">
        <v>98</v>
      </c>
      <c r="B115" s="1">
        <v>851762000</v>
      </c>
      <c r="C115" s="15" t="s">
        <v>86</v>
      </c>
      <c r="D115" s="16" t="s">
        <v>32</v>
      </c>
      <c r="E115" s="24">
        <v>3</v>
      </c>
      <c r="F115" s="25">
        <v>600.17999999999995</v>
      </c>
      <c r="G115" s="6">
        <f t="shared" si="3"/>
        <v>1800.54</v>
      </c>
      <c r="H115" s="3"/>
    </row>
    <row r="116" spans="1:8">
      <c r="A116" s="3">
        <v>99</v>
      </c>
      <c r="B116" s="3">
        <v>7308</v>
      </c>
      <c r="C116" s="15" t="s">
        <v>87</v>
      </c>
      <c r="D116" s="16" t="s">
        <v>32</v>
      </c>
      <c r="E116" s="24">
        <v>2</v>
      </c>
      <c r="F116" s="25">
        <v>5214.99</v>
      </c>
      <c r="G116" s="6">
        <f t="shared" si="3"/>
        <v>10429.98</v>
      </c>
      <c r="H116" s="3"/>
    </row>
    <row r="117" spans="1:8">
      <c r="A117" s="3">
        <v>100</v>
      </c>
      <c r="B117" s="1">
        <v>8531</v>
      </c>
      <c r="C117" s="15" t="s">
        <v>88</v>
      </c>
      <c r="D117" s="16" t="s">
        <v>32</v>
      </c>
      <c r="E117" s="24">
        <v>2</v>
      </c>
      <c r="F117" s="25">
        <v>523.79</v>
      </c>
      <c r="G117" s="6">
        <f t="shared" si="3"/>
        <v>1047.58</v>
      </c>
      <c r="H117" s="3"/>
    </row>
    <row r="118" spans="1:8">
      <c r="A118" s="3">
        <v>101</v>
      </c>
      <c r="B118" s="1">
        <v>8523</v>
      </c>
      <c r="C118" s="15" t="s">
        <v>89</v>
      </c>
      <c r="D118" s="16" t="s">
        <v>32</v>
      </c>
      <c r="E118" s="24">
        <v>6</v>
      </c>
      <c r="F118" s="25">
        <v>381.93</v>
      </c>
      <c r="G118" s="6">
        <f t="shared" si="3"/>
        <v>2291.58</v>
      </c>
      <c r="H118" s="3"/>
    </row>
    <row r="119" spans="1:8" ht="24">
      <c r="A119" s="3">
        <v>102</v>
      </c>
      <c r="B119" s="1">
        <v>853650</v>
      </c>
      <c r="C119" s="15" t="s">
        <v>90</v>
      </c>
      <c r="D119" s="16" t="s">
        <v>32</v>
      </c>
      <c r="E119" s="24">
        <v>1</v>
      </c>
      <c r="F119" s="25">
        <v>381.93</v>
      </c>
      <c r="G119" s="6">
        <f t="shared" si="3"/>
        <v>381.93</v>
      </c>
      <c r="H119" s="3"/>
    </row>
    <row r="120" spans="1:8" ht="24">
      <c r="A120" s="3">
        <v>103</v>
      </c>
      <c r="B120" s="1">
        <v>9028</v>
      </c>
      <c r="C120" s="15" t="s">
        <v>91</v>
      </c>
      <c r="D120" s="16" t="s">
        <v>32</v>
      </c>
      <c r="E120" s="24">
        <v>2</v>
      </c>
      <c r="F120" s="25">
        <v>652.55999999999995</v>
      </c>
      <c r="G120" s="6">
        <f t="shared" si="3"/>
        <v>1305.1199999999999</v>
      </c>
      <c r="H120" s="3"/>
    </row>
    <row r="121" spans="1:8">
      <c r="A121" s="3">
        <v>104</v>
      </c>
      <c r="B121" s="1">
        <v>8536490090</v>
      </c>
      <c r="C121" s="15" t="s">
        <v>92</v>
      </c>
      <c r="D121" s="16" t="s">
        <v>32</v>
      </c>
      <c r="E121" s="24">
        <v>3</v>
      </c>
      <c r="F121" s="25">
        <v>1364.04</v>
      </c>
      <c r="G121" s="6">
        <f t="shared" si="3"/>
        <v>4092.12</v>
      </c>
      <c r="H121" s="3"/>
    </row>
    <row r="122" spans="1:8" ht="288">
      <c r="A122" s="3">
        <v>105</v>
      </c>
      <c r="B122" s="3">
        <v>7308</v>
      </c>
      <c r="C122" s="15" t="s">
        <v>104</v>
      </c>
      <c r="D122" s="16" t="s">
        <v>32</v>
      </c>
      <c r="E122" s="24">
        <v>1</v>
      </c>
      <c r="F122" s="25">
        <v>368836.92</v>
      </c>
      <c r="G122" s="6">
        <f t="shared" si="3"/>
        <v>368836.92</v>
      </c>
      <c r="H122" s="3"/>
    </row>
    <row r="123" spans="1:8" ht="24">
      <c r="A123" s="3">
        <v>106</v>
      </c>
      <c r="B123" s="1">
        <v>8537</v>
      </c>
      <c r="C123" s="15" t="s">
        <v>94</v>
      </c>
      <c r="D123" s="16" t="s">
        <v>56</v>
      </c>
      <c r="E123" s="24">
        <v>1</v>
      </c>
      <c r="F123" s="25">
        <v>5451.63</v>
      </c>
      <c r="G123" s="6">
        <f t="shared" si="3"/>
        <v>5451.63</v>
      </c>
      <c r="H123" s="3"/>
    </row>
    <row r="124" spans="1:8" ht="15.75">
      <c r="A124" s="3"/>
      <c r="B124" s="1"/>
      <c r="C124" s="18" t="s">
        <v>105</v>
      </c>
      <c r="D124" s="16"/>
      <c r="E124" s="24"/>
      <c r="F124" s="25"/>
      <c r="G124" s="6"/>
      <c r="H124" s="3"/>
    </row>
    <row r="125" spans="1:8" ht="72">
      <c r="A125" s="3">
        <v>107</v>
      </c>
      <c r="B125" s="1">
        <v>8504</v>
      </c>
      <c r="C125" s="15" t="s">
        <v>61</v>
      </c>
      <c r="D125" s="16" t="s">
        <v>27</v>
      </c>
      <c r="E125" s="24">
        <v>2</v>
      </c>
      <c r="F125" s="25">
        <v>531300</v>
      </c>
      <c r="G125" s="6">
        <f t="shared" si="3"/>
        <v>1062600</v>
      </c>
      <c r="H125" s="3"/>
    </row>
    <row r="126" spans="1:8" ht="24">
      <c r="A126" s="3">
        <v>108</v>
      </c>
      <c r="B126" s="1">
        <v>8537</v>
      </c>
      <c r="C126" s="15" t="s">
        <v>106</v>
      </c>
      <c r="D126" s="16" t="s">
        <v>27</v>
      </c>
      <c r="E126" s="24">
        <v>1</v>
      </c>
      <c r="F126" s="25">
        <v>177183.99</v>
      </c>
      <c r="G126" s="6">
        <f t="shared" si="3"/>
        <v>177183.99</v>
      </c>
      <c r="H126" s="3"/>
    </row>
    <row r="127" spans="1:8" ht="24">
      <c r="A127" s="3">
        <v>109</v>
      </c>
      <c r="B127" s="1">
        <v>8537</v>
      </c>
      <c r="C127" s="15" t="s">
        <v>107</v>
      </c>
      <c r="D127" s="16" t="s">
        <v>27</v>
      </c>
      <c r="E127" s="24">
        <v>1</v>
      </c>
      <c r="F127" s="25">
        <v>652022.12</v>
      </c>
      <c r="G127" s="6">
        <f t="shared" si="3"/>
        <v>652022.12</v>
      </c>
      <c r="H127" s="3"/>
    </row>
    <row r="128" spans="1:8" ht="96">
      <c r="A128" s="3">
        <v>110</v>
      </c>
      <c r="B128" s="3">
        <v>7308</v>
      </c>
      <c r="C128" s="15" t="s">
        <v>108</v>
      </c>
      <c r="D128" s="16" t="s">
        <v>32</v>
      </c>
      <c r="E128" s="24">
        <v>1</v>
      </c>
      <c r="F128" s="25">
        <v>11013.37</v>
      </c>
      <c r="G128" s="6">
        <f t="shared" si="3"/>
        <v>11013.37</v>
      </c>
      <c r="H128" s="3"/>
    </row>
    <row r="129" spans="1:8" ht="24">
      <c r="A129" s="3">
        <v>111</v>
      </c>
      <c r="B129" s="3">
        <v>7308</v>
      </c>
      <c r="C129" s="15" t="s">
        <v>14</v>
      </c>
      <c r="D129" s="16" t="s">
        <v>32</v>
      </c>
      <c r="E129" s="24">
        <v>1</v>
      </c>
      <c r="F129" s="25">
        <v>3819.32</v>
      </c>
      <c r="G129" s="6">
        <f t="shared" si="3"/>
        <v>3819.32</v>
      </c>
      <c r="H129" s="3"/>
    </row>
    <row r="130" spans="1:8">
      <c r="A130" s="3">
        <v>112</v>
      </c>
      <c r="B130" s="3">
        <v>7308</v>
      </c>
      <c r="C130" s="15" t="s">
        <v>99</v>
      </c>
      <c r="D130" s="16" t="s">
        <v>32</v>
      </c>
      <c r="E130" s="24">
        <v>2</v>
      </c>
      <c r="F130" s="25">
        <v>1413.15</v>
      </c>
      <c r="G130" s="6">
        <f t="shared" si="3"/>
        <v>2826.3</v>
      </c>
      <c r="H130" s="3"/>
    </row>
    <row r="131" spans="1:8" ht="36">
      <c r="A131" s="3">
        <v>113</v>
      </c>
      <c r="B131" s="3">
        <v>9028301900</v>
      </c>
      <c r="C131" s="15" t="s">
        <v>109</v>
      </c>
      <c r="D131" s="16" t="s">
        <v>32</v>
      </c>
      <c r="E131" s="24">
        <v>2</v>
      </c>
      <c r="F131" s="25">
        <v>3290.07</v>
      </c>
      <c r="G131" s="6">
        <f t="shared" si="3"/>
        <v>6580.14</v>
      </c>
      <c r="H131" s="3"/>
    </row>
    <row r="132" spans="1:8" ht="24">
      <c r="A132" s="3">
        <v>114</v>
      </c>
      <c r="B132" s="3">
        <v>9028301900</v>
      </c>
      <c r="C132" s="15" t="s">
        <v>110</v>
      </c>
      <c r="D132" s="16" t="s">
        <v>32</v>
      </c>
      <c r="E132" s="24">
        <v>1</v>
      </c>
      <c r="F132" s="25">
        <v>3515.95</v>
      </c>
      <c r="G132" s="6">
        <f t="shared" si="3"/>
        <v>3515.95</v>
      </c>
      <c r="H132" s="3"/>
    </row>
    <row r="133" spans="1:8">
      <c r="A133" s="3">
        <v>115</v>
      </c>
      <c r="B133" s="1">
        <v>8504</v>
      </c>
      <c r="C133" s="15" t="s">
        <v>67</v>
      </c>
      <c r="D133" s="16" t="s">
        <v>56</v>
      </c>
      <c r="E133" s="24">
        <v>6</v>
      </c>
      <c r="F133" s="25">
        <v>1091.23</v>
      </c>
      <c r="G133" s="6">
        <f t="shared" si="3"/>
        <v>6547.38</v>
      </c>
      <c r="H133" s="3"/>
    </row>
    <row r="134" spans="1:8" ht="24">
      <c r="A134" s="3">
        <v>116</v>
      </c>
      <c r="B134" s="1">
        <v>7308</v>
      </c>
      <c r="C134" s="15" t="s">
        <v>69</v>
      </c>
      <c r="D134" s="16" t="s">
        <v>27</v>
      </c>
      <c r="E134" s="24">
        <v>1</v>
      </c>
      <c r="F134" s="25">
        <v>2526.21</v>
      </c>
      <c r="G134" s="6">
        <f t="shared" si="3"/>
        <v>2526.21</v>
      </c>
      <c r="H134" s="3"/>
    </row>
    <row r="135" spans="1:8">
      <c r="A135" s="3">
        <v>117</v>
      </c>
      <c r="B135" s="3">
        <v>7308</v>
      </c>
      <c r="C135" s="15" t="s">
        <v>13</v>
      </c>
      <c r="D135" s="16" t="s">
        <v>32</v>
      </c>
      <c r="E135" s="24">
        <v>2</v>
      </c>
      <c r="F135" s="25">
        <v>12438.43</v>
      </c>
      <c r="G135" s="6">
        <f t="shared" si="3"/>
        <v>24876.86</v>
      </c>
      <c r="H135" s="3"/>
    </row>
    <row r="136" spans="1:8">
      <c r="A136" s="3">
        <v>118</v>
      </c>
      <c r="B136" s="1">
        <v>851762000</v>
      </c>
      <c r="C136" s="15" t="s">
        <v>72</v>
      </c>
      <c r="D136" s="16" t="s">
        <v>51</v>
      </c>
      <c r="E136" s="24">
        <v>2</v>
      </c>
      <c r="F136" s="25">
        <v>299</v>
      </c>
      <c r="G136" s="6">
        <f t="shared" si="3"/>
        <v>598</v>
      </c>
      <c r="H136" s="3"/>
    </row>
    <row r="137" spans="1:8">
      <c r="A137" s="3">
        <v>119</v>
      </c>
      <c r="B137" s="1">
        <v>8537</v>
      </c>
      <c r="C137" s="15" t="s">
        <v>74</v>
      </c>
      <c r="D137" s="16" t="s">
        <v>32</v>
      </c>
      <c r="E137" s="24">
        <v>2</v>
      </c>
      <c r="F137" s="25">
        <v>2252.79</v>
      </c>
      <c r="G137" s="6">
        <f t="shared" si="3"/>
        <v>4505.58</v>
      </c>
      <c r="H137" s="3"/>
    </row>
    <row r="138" spans="1:8">
      <c r="A138" s="3">
        <v>120</v>
      </c>
      <c r="B138" s="1">
        <v>85</v>
      </c>
      <c r="C138" s="15" t="s">
        <v>75</v>
      </c>
      <c r="D138" s="16" t="s">
        <v>32</v>
      </c>
      <c r="E138" s="24">
        <v>2</v>
      </c>
      <c r="F138" s="25">
        <v>5074.24</v>
      </c>
      <c r="G138" s="6">
        <f t="shared" si="3"/>
        <v>10148.48</v>
      </c>
      <c r="H138" s="3"/>
    </row>
    <row r="139" spans="1:8">
      <c r="A139" s="3">
        <v>121</v>
      </c>
      <c r="B139" s="1">
        <v>8536490090</v>
      </c>
      <c r="C139" s="15" t="s">
        <v>76</v>
      </c>
      <c r="D139" s="16" t="s">
        <v>32</v>
      </c>
      <c r="E139" s="24">
        <v>2</v>
      </c>
      <c r="F139" s="25">
        <v>174.6</v>
      </c>
      <c r="G139" s="6">
        <f t="shared" si="3"/>
        <v>349.2</v>
      </c>
      <c r="H139" s="3"/>
    </row>
    <row r="140" spans="1:8" ht="24">
      <c r="A140" s="3">
        <v>122</v>
      </c>
      <c r="B140" s="1">
        <v>851762000</v>
      </c>
      <c r="C140" s="15" t="s">
        <v>77</v>
      </c>
      <c r="D140" s="16" t="s">
        <v>32</v>
      </c>
      <c r="E140" s="24">
        <v>4</v>
      </c>
      <c r="F140" s="25">
        <v>589.27</v>
      </c>
      <c r="G140" s="6">
        <f t="shared" si="3"/>
        <v>2357.08</v>
      </c>
      <c r="H140" s="3"/>
    </row>
    <row r="141" spans="1:8" ht="48">
      <c r="A141" s="3">
        <v>123</v>
      </c>
      <c r="B141" s="3">
        <v>8537</v>
      </c>
      <c r="C141" s="15" t="s">
        <v>78</v>
      </c>
      <c r="D141" s="16" t="s">
        <v>32</v>
      </c>
      <c r="E141" s="24">
        <v>2</v>
      </c>
      <c r="F141" s="25">
        <v>2182.4699999999998</v>
      </c>
      <c r="G141" s="6">
        <f t="shared" si="3"/>
        <v>4364.9399999999996</v>
      </c>
      <c r="H141" s="3"/>
    </row>
    <row r="142" spans="1:8">
      <c r="A142" s="3">
        <v>124</v>
      </c>
      <c r="B142" s="1">
        <v>8536490090</v>
      </c>
      <c r="C142" s="15" t="s">
        <v>79</v>
      </c>
      <c r="D142" s="16" t="s">
        <v>32</v>
      </c>
      <c r="E142" s="24">
        <v>4</v>
      </c>
      <c r="F142" s="25">
        <v>218.25</v>
      </c>
      <c r="G142" s="6">
        <f t="shared" si="3"/>
        <v>873</v>
      </c>
      <c r="H142" s="3"/>
    </row>
    <row r="143" spans="1:8" ht="31.5">
      <c r="A143" s="3"/>
      <c r="B143" s="3"/>
      <c r="C143" s="19" t="s">
        <v>111</v>
      </c>
      <c r="D143" s="3"/>
      <c r="E143" s="22"/>
      <c r="F143" s="23"/>
      <c r="G143" s="6"/>
      <c r="H143" s="3"/>
    </row>
    <row r="144" spans="1:8">
      <c r="A144" s="3">
        <v>125</v>
      </c>
      <c r="B144" s="1">
        <v>8531103000</v>
      </c>
      <c r="C144" s="12" t="s">
        <v>44</v>
      </c>
      <c r="D144" s="13" t="s">
        <v>32</v>
      </c>
      <c r="E144" s="24">
        <v>1</v>
      </c>
      <c r="F144" s="25">
        <v>4301.6400000000003</v>
      </c>
      <c r="G144" s="6">
        <f t="shared" ref="G144:G166" si="4">ROUND(E144*F144,2)</f>
        <v>4301.6400000000003</v>
      </c>
      <c r="H144" s="3"/>
    </row>
    <row r="145" spans="1:8">
      <c r="A145" s="3">
        <v>126</v>
      </c>
      <c r="B145" s="1">
        <v>8531103000</v>
      </c>
      <c r="C145" s="12" t="s">
        <v>45</v>
      </c>
      <c r="D145" s="13" t="s">
        <v>32</v>
      </c>
      <c r="E145" s="24">
        <v>1</v>
      </c>
      <c r="F145" s="25">
        <v>1230.9100000000001</v>
      </c>
      <c r="G145" s="6">
        <f t="shared" si="4"/>
        <v>1230.9100000000001</v>
      </c>
      <c r="H145" s="3"/>
    </row>
    <row r="146" spans="1:8">
      <c r="A146" s="3">
        <v>127</v>
      </c>
      <c r="B146" s="1">
        <v>8523521000</v>
      </c>
      <c r="C146" s="12" t="s">
        <v>46</v>
      </c>
      <c r="D146" s="13" t="s">
        <v>32</v>
      </c>
      <c r="E146" s="24">
        <v>3</v>
      </c>
      <c r="F146" s="25">
        <v>51.83</v>
      </c>
      <c r="G146" s="6">
        <f t="shared" si="4"/>
        <v>155.49</v>
      </c>
      <c r="H146" s="3"/>
    </row>
    <row r="147" spans="1:8">
      <c r="A147" s="3">
        <v>128</v>
      </c>
      <c r="B147" s="1">
        <v>8507208090</v>
      </c>
      <c r="C147" s="12" t="s">
        <v>47</v>
      </c>
      <c r="D147" s="13" t="s">
        <v>32</v>
      </c>
      <c r="E147" s="24">
        <v>1</v>
      </c>
      <c r="F147" s="25">
        <v>392.84</v>
      </c>
      <c r="G147" s="6">
        <f t="shared" si="4"/>
        <v>392.84</v>
      </c>
      <c r="H147" s="3"/>
    </row>
    <row r="148" spans="1:8">
      <c r="A148" s="3">
        <v>129</v>
      </c>
      <c r="B148" s="1">
        <v>8504409000</v>
      </c>
      <c r="C148" s="12" t="s">
        <v>15</v>
      </c>
      <c r="D148" s="13" t="s">
        <v>32</v>
      </c>
      <c r="E148" s="24">
        <v>1</v>
      </c>
      <c r="F148" s="25">
        <v>1462.25</v>
      </c>
      <c r="G148" s="6">
        <f t="shared" si="4"/>
        <v>1462.25</v>
      </c>
      <c r="H148" s="3"/>
    </row>
    <row r="149" spans="1:8">
      <c r="A149" s="3">
        <v>130</v>
      </c>
      <c r="B149" s="1">
        <v>8517701100</v>
      </c>
      <c r="C149" s="12" t="s">
        <v>48</v>
      </c>
      <c r="D149" s="13" t="s">
        <v>32</v>
      </c>
      <c r="E149" s="24">
        <v>1</v>
      </c>
      <c r="F149" s="25">
        <v>130.94999999999999</v>
      </c>
      <c r="G149" s="6">
        <f t="shared" si="4"/>
        <v>130.94999999999999</v>
      </c>
      <c r="H149" s="3"/>
    </row>
    <row r="150" spans="1:8">
      <c r="A150" s="3">
        <v>131</v>
      </c>
      <c r="B150" s="1">
        <v>8531103000</v>
      </c>
      <c r="C150" s="12" t="s">
        <v>49</v>
      </c>
      <c r="D150" s="13" t="s">
        <v>32</v>
      </c>
      <c r="E150" s="24">
        <v>1</v>
      </c>
      <c r="F150" s="25">
        <v>1623.76</v>
      </c>
      <c r="G150" s="6">
        <f t="shared" si="4"/>
        <v>1623.76</v>
      </c>
      <c r="H150" s="3"/>
    </row>
    <row r="151" spans="1:8">
      <c r="A151" s="3">
        <v>132</v>
      </c>
      <c r="B151" s="1">
        <v>851762000</v>
      </c>
      <c r="C151" s="12" t="s">
        <v>50</v>
      </c>
      <c r="D151" s="13" t="s">
        <v>32</v>
      </c>
      <c r="E151" s="24">
        <v>1</v>
      </c>
      <c r="F151" s="25">
        <v>130.94999999999999</v>
      </c>
      <c r="G151" s="6">
        <f t="shared" si="4"/>
        <v>130.94999999999999</v>
      </c>
      <c r="H151" s="3"/>
    </row>
    <row r="152" spans="1:8" ht="15.75">
      <c r="A152" s="3"/>
      <c r="B152" s="1"/>
      <c r="C152" s="19" t="s">
        <v>112</v>
      </c>
      <c r="D152" s="13"/>
      <c r="E152" s="24"/>
      <c r="F152" s="25"/>
      <c r="G152" s="6"/>
      <c r="H152" s="3"/>
    </row>
    <row r="153" spans="1:8">
      <c r="A153" s="3">
        <v>133</v>
      </c>
      <c r="B153" s="1">
        <v>853710</v>
      </c>
      <c r="C153" s="15" t="s">
        <v>81</v>
      </c>
      <c r="D153" s="16" t="s">
        <v>32</v>
      </c>
      <c r="E153" s="24">
        <v>1</v>
      </c>
      <c r="F153" s="25">
        <v>29813.59</v>
      </c>
      <c r="G153" s="6">
        <f t="shared" si="4"/>
        <v>29813.59</v>
      </c>
      <c r="H153" s="3"/>
    </row>
    <row r="154" spans="1:8" ht="24">
      <c r="A154" s="3">
        <v>134</v>
      </c>
      <c r="B154" s="1">
        <v>853710</v>
      </c>
      <c r="C154" s="15" t="s">
        <v>82</v>
      </c>
      <c r="D154" s="16" t="s">
        <v>32</v>
      </c>
      <c r="E154" s="24">
        <v>1</v>
      </c>
      <c r="F154" s="25">
        <v>12639.76</v>
      </c>
      <c r="G154" s="6">
        <f t="shared" si="4"/>
        <v>12639.76</v>
      </c>
      <c r="H154" s="3"/>
    </row>
    <row r="155" spans="1:8">
      <c r="A155" s="3">
        <v>135</v>
      </c>
      <c r="B155" s="1">
        <v>8537</v>
      </c>
      <c r="C155" s="15" t="s">
        <v>83</v>
      </c>
      <c r="D155" s="16" t="s">
        <v>56</v>
      </c>
      <c r="E155" s="24">
        <v>2</v>
      </c>
      <c r="F155" s="25">
        <v>5248.12</v>
      </c>
      <c r="G155" s="6">
        <f t="shared" si="4"/>
        <v>10496.24</v>
      </c>
      <c r="H155" s="3"/>
    </row>
    <row r="156" spans="1:8">
      <c r="A156" s="3">
        <v>136</v>
      </c>
      <c r="B156" s="1">
        <v>8537</v>
      </c>
      <c r="C156" s="15" t="s">
        <v>84</v>
      </c>
      <c r="D156" s="16" t="s">
        <v>27</v>
      </c>
      <c r="E156" s="24">
        <v>1</v>
      </c>
      <c r="F156" s="25">
        <v>2182.4699999999998</v>
      </c>
      <c r="G156" s="6">
        <f t="shared" si="4"/>
        <v>2182.4699999999998</v>
      </c>
      <c r="H156" s="3"/>
    </row>
    <row r="157" spans="1:8" ht="24">
      <c r="A157" s="3">
        <v>137</v>
      </c>
      <c r="B157" s="1">
        <v>851762000</v>
      </c>
      <c r="C157" s="15" t="s">
        <v>85</v>
      </c>
      <c r="D157" s="16" t="s">
        <v>32</v>
      </c>
      <c r="E157" s="24">
        <v>2</v>
      </c>
      <c r="F157" s="25">
        <v>676.56</v>
      </c>
      <c r="G157" s="6">
        <f t="shared" si="4"/>
        <v>1353.12</v>
      </c>
      <c r="H157" s="3"/>
    </row>
    <row r="158" spans="1:8" ht="24">
      <c r="A158" s="3">
        <v>138</v>
      </c>
      <c r="B158" s="1">
        <v>851762000</v>
      </c>
      <c r="C158" s="15" t="s">
        <v>86</v>
      </c>
      <c r="D158" s="16" t="s">
        <v>32</v>
      </c>
      <c r="E158" s="24">
        <v>3</v>
      </c>
      <c r="F158" s="25">
        <v>600.17999999999995</v>
      </c>
      <c r="G158" s="6">
        <f t="shared" si="4"/>
        <v>1800.54</v>
      </c>
      <c r="H158" s="3"/>
    </row>
    <row r="159" spans="1:8">
      <c r="A159" s="3">
        <v>139</v>
      </c>
      <c r="B159" s="3">
        <v>7308</v>
      </c>
      <c r="C159" s="15" t="s">
        <v>87</v>
      </c>
      <c r="D159" s="16" t="s">
        <v>32</v>
      </c>
      <c r="E159" s="24">
        <v>2</v>
      </c>
      <c r="F159" s="25">
        <v>5214.99</v>
      </c>
      <c r="G159" s="6">
        <f t="shared" si="4"/>
        <v>10429.98</v>
      </c>
      <c r="H159" s="3"/>
    </row>
    <row r="160" spans="1:8">
      <c r="A160" s="3">
        <v>140</v>
      </c>
      <c r="B160" s="1">
        <v>8531</v>
      </c>
      <c r="C160" s="15" t="s">
        <v>88</v>
      </c>
      <c r="D160" s="16" t="s">
        <v>32</v>
      </c>
      <c r="E160" s="24">
        <v>2</v>
      </c>
      <c r="F160" s="25">
        <v>523.79</v>
      </c>
      <c r="G160" s="6">
        <f t="shared" si="4"/>
        <v>1047.58</v>
      </c>
      <c r="H160" s="3"/>
    </row>
    <row r="161" spans="1:10">
      <c r="A161" s="3">
        <v>141</v>
      </c>
      <c r="B161" s="1">
        <v>8523</v>
      </c>
      <c r="C161" s="15" t="s">
        <v>89</v>
      </c>
      <c r="D161" s="16" t="s">
        <v>32</v>
      </c>
      <c r="E161" s="24">
        <v>6</v>
      </c>
      <c r="F161" s="25">
        <v>381.93</v>
      </c>
      <c r="G161" s="6">
        <f t="shared" si="4"/>
        <v>2291.58</v>
      </c>
      <c r="H161" s="3"/>
    </row>
    <row r="162" spans="1:10" ht="24">
      <c r="A162" s="3">
        <v>142</v>
      </c>
      <c r="B162" s="1">
        <v>853650</v>
      </c>
      <c r="C162" s="15" t="s">
        <v>90</v>
      </c>
      <c r="D162" s="16" t="s">
        <v>32</v>
      </c>
      <c r="E162" s="24">
        <v>1</v>
      </c>
      <c r="F162" s="25">
        <v>381.93</v>
      </c>
      <c r="G162" s="6">
        <f t="shared" si="4"/>
        <v>381.93</v>
      </c>
      <c r="H162" s="3"/>
    </row>
    <row r="163" spans="1:10" ht="24">
      <c r="A163" s="3">
        <v>143</v>
      </c>
      <c r="B163" s="1">
        <v>9028</v>
      </c>
      <c r="C163" s="15" t="s">
        <v>91</v>
      </c>
      <c r="D163" s="16" t="s">
        <v>32</v>
      </c>
      <c r="E163" s="24">
        <v>2</v>
      </c>
      <c r="F163" s="25">
        <v>652.55999999999995</v>
      </c>
      <c r="G163" s="6">
        <f t="shared" si="4"/>
        <v>1305.1199999999999</v>
      </c>
      <c r="H163" s="3"/>
    </row>
    <row r="164" spans="1:10">
      <c r="A164" s="3">
        <v>144</v>
      </c>
      <c r="B164" s="1">
        <v>8536490090</v>
      </c>
      <c r="C164" s="15" t="s">
        <v>92</v>
      </c>
      <c r="D164" s="16" t="s">
        <v>32</v>
      </c>
      <c r="E164" s="24">
        <v>3</v>
      </c>
      <c r="F164" s="25">
        <v>1364.04</v>
      </c>
      <c r="G164" s="6">
        <f t="shared" si="4"/>
        <v>4092.12</v>
      </c>
      <c r="H164" s="3"/>
    </row>
    <row r="165" spans="1:10" ht="288">
      <c r="A165" s="3">
        <v>145</v>
      </c>
      <c r="B165" s="3">
        <v>7308</v>
      </c>
      <c r="C165" s="15" t="s">
        <v>104</v>
      </c>
      <c r="D165" s="16" t="s">
        <v>32</v>
      </c>
      <c r="E165" s="24">
        <v>1</v>
      </c>
      <c r="F165" s="25">
        <v>368836.92</v>
      </c>
      <c r="G165" s="6">
        <f t="shared" si="4"/>
        <v>368836.92</v>
      </c>
      <c r="H165" s="3"/>
    </row>
    <row r="166" spans="1:10" ht="24">
      <c r="A166" s="3">
        <v>146</v>
      </c>
      <c r="B166" s="1">
        <v>8537</v>
      </c>
      <c r="C166" s="15" t="s">
        <v>94</v>
      </c>
      <c r="D166" s="16" t="s">
        <v>56</v>
      </c>
      <c r="E166" s="24">
        <v>1</v>
      </c>
      <c r="F166" s="25">
        <v>5451.63</v>
      </c>
      <c r="G166" s="6">
        <f t="shared" si="4"/>
        <v>5451.63</v>
      </c>
      <c r="H166" s="3"/>
    </row>
    <row r="167" spans="1:10" ht="14.25">
      <c r="A167" s="30" t="s">
        <v>6</v>
      </c>
      <c r="B167" s="31"/>
      <c r="C167" s="31"/>
      <c r="D167" s="31"/>
      <c r="E167" s="31"/>
      <c r="F167" s="32"/>
      <c r="G167" s="8">
        <f>SUM(G6:G166)</f>
        <v>16716901.389999999</v>
      </c>
    </row>
    <row r="168" spans="1:10" ht="14.25">
      <c r="A168" s="30" t="s">
        <v>7</v>
      </c>
      <c r="B168" s="31"/>
      <c r="C168" s="31"/>
      <c r="D168" s="31"/>
      <c r="E168" s="31"/>
      <c r="F168" s="32"/>
      <c r="G168" s="8">
        <f>G167*0.2</f>
        <v>3343380.2779999999</v>
      </c>
      <c r="J168" s="7"/>
    </row>
    <row r="169" spans="1:10" ht="14.25">
      <c r="A169" s="30" t="s">
        <v>8</v>
      </c>
      <c r="B169" s="31"/>
      <c r="C169" s="31"/>
      <c r="D169" s="31"/>
      <c r="E169" s="31"/>
      <c r="F169" s="32"/>
      <c r="G169" s="8">
        <f>G167+G168</f>
        <v>20060281.667999998</v>
      </c>
    </row>
    <row r="173" spans="1:10">
      <c r="C173" t="s">
        <v>113</v>
      </c>
      <c r="G173" t="s">
        <v>114</v>
      </c>
    </row>
    <row r="174" spans="1:10" ht="15">
      <c r="B174" s="17"/>
    </row>
    <row r="178" spans="7:7">
      <c r="G178" s="7"/>
    </row>
    <row r="183" spans="7:7">
      <c r="G183" s="7"/>
    </row>
  </sheetData>
  <autoFilter ref="A5:J169" xr:uid="{00000000-0009-0000-0000-000000000000}"/>
  <mergeCells count="5">
    <mergeCell ref="A2:H2"/>
    <mergeCell ref="A3:H3"/>
    <mergeCell ref="A167:F167"/>
    <mergeCell ref="A168:F168"/>
    <mergeCell ref="A169:F169"/>
  </mergeCells>
  <pageMargins left="0.88" right="0.15748031496062992" top="0.74803149606299213" bottom="0.47244094488188981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Обладнання підрядника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Клишта</dc:creator>
  <cp:lastModifiedBy>Iryna Bakulina</cp:lastModifiedBy>
  <cp:lastPrinted>2022-08-08T15:21:45Z</cp:lastPrinted>
  <dcterms:created xsi:type="dcterms:W3CDTF">2021-08-27T08:13:09Z</dcterms:created>
  <dcterms:modified xsi:type="dcterms:W3CDTF">2023-06-20T14:21:02Z</dcterms:modified>
</cp:coreProperties>
</file>