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120" yWindow="0" windowWidth="14328" windowHeight="13176"/>
  </bookViews>
  <sheets>
    <sheet name="ТП ТМЦ" sheetId="3" r:id="rId1"/>
  </sheets>
  <definedNames>
    <definedName name="_xlnm.Print_Area" localSheetId="0">'ТП ТМЦ'!$A$1:$I$135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  <c r="F98" i="3"/>
  <c r="F97" i="3"/>
  <c r="F96" i="3"/>
  <c r="F95" i="3"/>
  <c r="C100" i="3"/>
  <c r="C98" i="3"/>
  <c r="C97" i="3"/>
  <c r="C96" i="3"/>
  <c r="C95" i="3"/>
  <c r="H54" i="3" l="1"/>
  <c r="H55" i="3" s="1"/>
  <c r="B98" i="3" s="1"/>
  <c r="H34" i="3"/>
  <c r="H35" i="3" s="1"/>
  <c r="B96" i="3" s="1"/>
  <c r="H84" i="3"/>
  <c r="H85" i="3" s="1"/>
  <c r="H74" i="3"/>
  <c r="H75" i="3" s="1"/>
  <c r="B100" i="3" s="1"/>
  <c r="H64" i="3"/>
  <c r="H65" i="3" s="1"/>
  <c r="H44" i="3"/>
  <c r="H24" i="3"/>
  <c r="H14" i="3"/>
  <c r="H15" i="3" s="1"/>
  <c r="H16" i="3" s="1"/>
  <c r="H56" i="3" l="1"/>
  <c r="H57" i="3"/>
  <c r="H37" i="3"/>
  <c r="H36" i="3"/>
  <c r="H45" i="3"/>
  <c r="H87" i="3"/>
  <c r="H86" i="3"/>
  <c r="H77" i="3"/>
  <c r="H76" i="3"/>
  <c r="H67" i="3"/>
  <c r="H66" i="3"/>
  <c r="H25" i="3"/>
  <c r="H17" i="3"/>
  <c r="H46" i="3" l="1"/>
  <c r="B97" i="3"/>
  <c r="H27" i="3"/>
  <c r="B95" i="3"/>
  <c r="H47" i="3"/>
  <c r="H26" i="3"/>
</calcChain>
</file>

<file path=xl/sharedStrings.xml><?xml version="1.0" encoding="utf-8"?>
<sst xmlns="http://schemas.openxmlformats.org/spreadsheetml/2006/main" count="218" uniqueCount="84">
  <si>
    <t>№ за/п</t>
  </si>
  <si>
    <t>Одиниця виміру</t>
  </si>
  <si>
    <t>Кількість</t>
  </si>
  <si>
    <t>Ціна за одиницю грн., без ПДВ</t>
  </si>
  <si>
    <t>Вартість грн., без ПДВ</t>
  </si>
  <si>
    <t>Виробник</t>
  </si>
  <si>
    <t>Найменування товару</t>
  </si>
  <si>
    <t>ГОСТ, ОСТ, ТУ тощо</t>
  </si>
  <si>
    <t>Код товару згідно з УКТ ЗЕД</t>
  </si>
  <si>
    <t>Всього:</t>
  </si>
  <si>
    <t>ПДВ 20%:</t>
  </si>
  <si>
    <t>Разом з ПДВ:</t>
  </si>
  <si>
    <t>ЦП, грн.
(без ПДВ)</t>
  </si>
  <si>
    <t>А, грн.
(без ПДВ)</t>
  </si>
  <si>
    <t>К/д ЗА</t>
  </si>
  <si>
    <t>Ор, грн.
(без ПДВ)</t>
  </si>
  <si>
    <t>К/д Ор</t>
  </si>
  <si>
    <t>* А - авансові кошти (аванс), грн., зазначає учасник;</t>
  </si>
  <si>
    <t>*** Ор - остаточний розрахунок, залишок після авансу, грн.(розраховується учасником як «ЦП-А»);</t>
  </si>
  <si>
    <t>**** КдОр - кількість к/д для остаточного розрахунку, відтермінування платежу, зазначає учасник;</t>
  </si>
  <si>
    <t>1</t>
  </si>
  <si>
    <t>ЛОТ 1</t>
  </si>
  <si>
    <t>Найменування запропонованого Товару (або аналог)</t>
  </si>
  <si>
    <t>Таблиця по формулі *****</t>
  </si>
  <si>
    <t>** К/дЗА -  кількість к/д до закриття авансу з моменту виплати авансу до постачання товару на суму авансу, зазначає Учасник;</t>
  </si>
  <si>
    <t>*</t>
  </si>
  <si>
    <t>**</t>
  </si>
  <si>
    <t>***</t>
  </si>
  <si>
    <t>****</t>
  </si>
  <si>
    <t>Лот №</t>
  </si>
  <si>
    <t>2.1. Вартість товару зазначена на умовах постачання DDP згідно з правилами Інкотермс (згідно «ІНКОТЕРМС – 2010»).
2.2. Цінова пропозиція має враховувати витрати на транспортування до місця поставки, страхування, сплату податків (інших обов’язкових платежів, зборів), пакування, навантаження.</t>
  </si>
  <si>
    <t>7*</t>
  </si>
  <si>
    <t>8*</t>
  </si>
  <si>
    <t>2. Умови та порядок оплати:  (зазначає учасник на свій розсуд):</t>
  </si>
  <si>
    <t>ТЕНДЕРНА ПРОПОЗИЦІЯ</t>
  </si>
  <si>
    <t>Додаток 1
до Тендерної документації</t>
  </si>
  <si>
    <t>1. Розглянувши Тендерну документацію на виконання зазначеного вище, ми, уповноважені на підписання Договору, маємо можливість та погоджуємося виконати вимоги Замовника та Договору на умовах, зазначених у цій Тендерній пропозиції за такою ціною:</t>
  </si>
  <si>
    <t>***** не заповнення Таблиці надає право Замовнику не допускати тендерну пропозицію до оцінки.</t>
  </si>
  <si>
    <t>Учасник у своїй Тендерній пропозиції може передбачати перерахунок вартості товару в залежності вид зміни курсу валюти. У випадку, якщо учасник користується цією можливістю, перерахунок вартості товару повинен бути наступним:</t>
  </si>
  <si>
    <t>7. Наша Тендерна пропозиція буде обов’язковою для нас і може бути акцептована Вами у будь-який час протягом 60 календарних днів з дня розкриття Тендерних пропозицій</t>
  </si>
  <si>
    <t>8. Ми згодні з умовою, що Ви можете відхилити нашу чи всі Тендерні пропозиції і розуміємо, що Ви не обмежені у прийнятті будь-якої іншої Тендерної пропозиції з більш вигідними для Вас умовами.</t>
  </si>
  <si>
    <t xml:space="preserve">9. Ми згодні, що у разі, якщо після перевірки обсягів постачання і вартісних показників нашої Тендерної пропозиції буде встановлена необхідність проведення коригування розрахунку в бік зниження вартості від зафіксованої в Тендерній пропозиції, ми зобов'язуємося прийняти дану вартість і письмово підтвердити її як остаточно не пізніше наступного робочого дня. Також, у разі, якщо при перевірці Тендерної пропозиції на предмет відповідності обсягів постачання, буде встановлено, що деякі з них нами не враховані, ми зобов'язуємося провести відповідне коригування у рамках суми, зафіксованої за результатами тендеру. </t>
  </si>
  <si>
    <t>10.  Ми згодні, що до того часу, поки не буде підписаний офіційний Договір, наша тендерна пропозиція з Вашим письмовим акцептом будуть вважатися такими, що мають силу договору між нами.</t>
  </si>
  <si>
    <t>11. Ми погоджуємося з умовами, що Ви можете відхилити нашу тендерну пропозицію згідно з умовами тендерної документації та розуміємо, що Ви не обмежені у прийнятті будь-якої іншої тендерної пропозиції з більш вигідними для Вас умовами.</t>
  </si>
  <si>
    <t>13. Якщо наша тендерна пропозиція буде акцептована, ми зобов’язуємося підписати договір протягом 5 (п’яти) робочих днів з дати отримання цього договору.</t>
  </si>
  <si>
    <t>15. Ми згодні на підписання договору в редакції Замовника</t>
  </si>
  <si>
    <t>16. Ми згодні з тим, що договір буде укладено на умовах твердої ціни.</t>
  </si>
  <si>
    <t>17. Ми згодні з тим, що договір та первична документація за Договором буде укладено/проведено в сервісі електронного документообігу «Вчасно» з використанням електронно-цифрового підпису.</t>
  </si>
  <si>
    <t>*Вказаний вище перерахунок вартості товару повинен бути відображений у договорі с переможцем тендеру у випадку, якщо Учасник у своїй Тендерній пропозиції передбачив перерахунок вартості товару в залежності вид зміни курсу валюти.</t>
  </si>
  <si>
    <t>12. Ми не заперечуємо проти того, щоб під час оцінки тендерних пропозицій, робоча група представників Замовника могла безперешкодно оглянути нашу матеріально – технічну базу.</t>
  </si>
  <si>
    <t xml:space="preserve">18. Підписуючи дану пропозицію, Учасник надає свою письмову згоду на розміщення (опублікування) на офіційному веб-сайті Замовника та ЕТМ укладеного із ним за результатами даної закупівлі Договору. </t>
  </si>
  <si>
    <t>19. Ми згодні з тим, що на момент укладення договору за нашою тендерною пропозицією, обсяги закупівлі можуть бути зменшені Замовником, в залежності від наявності фінансування Замовника.</t>
  </si>
  <si>
    <t>ЛОТ 2</t>
  </si>
  <si>
    <t>ЛОТ 3</t>
  </si>
  <si>
    <t>ЛОТ 4</t>
  </si>
  <si>
    <t>ЛОТ 5</t>
  </si>
  <si>
    <t>ЛОТ 6</t>
  </si>
  <si>
    <t>шт</t>
  </si>
  <si>
    <r>
      <rPr>
        <b/>
        <i/>
        <sz val="10"/>
        <color theme="1"/>
        <rFont val="Times New Roman"/>
        <family val="1"/>
        <charset val="204"/>
      </rPr>
      <t>*</t>
    </r>
    <r>
      <rPr>
        <i/>
        <sz val="10"/>
        <color theme="1"/>
        <rFont val="Times New Roman"/>
        <family val="1"/>
        <charset val="204"/>
      </rPr>
      <t>Примітка: графи № 7, 8 значення кількості копійок зазначати тільки  2-ма знаками цифр (наприклад: 100,29)</t>
    </r>
  </si>
  <si>
    <t>(рекомендовано відтермінування 90  к/д від дати постачання)</t>
  </si>
  <si>
    <r>
      <t xml:space="preserve">14. </t>
    </r>
    <r>
      <rPr>
        <b/>
        <sz val="10"/>
        <color rgb="FF000099"/>
        <rFont val="Times New Roman"/>
        <family val="1"/>
        <charset val="204"/>
      </rPr>
      <t xml:space="preserve">Місце поставки: </t>
    </r>
    <r>
      <rPr>
        <b/>
        <i/>
        <sz val="10"/>
        <color rgb="FF000099"/>
        <rFont val="Times New Roman"/>
        <family val="1"/>
        <charset val="204"/>
      </rPr>
      <t>згідно Додатку № 6 ТД</t>
    </r>
  </si>
  <si>
    <r>
      <t xml:space="preserve">4. </t>
    </r>
    <r>
      <rPr>
        <b/>
        <sz val="10"/>
        <color rgb="FF000099"/>
        <rFont val="Times New Roman"/>
        <family val="1"/>
        <charset val="204"/>
      </rPr>
      <t>Період постачання товару:</t>
    </r>
    <r>
      <rPr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rgb="FF000099"/>
        <rFont val="Times New Roman"/>
        <family val="1"/>
        <charset val="204"/>
      </rPr>
      <t>згідно Додатку № 6 ТД</t>
    </r>
  </si>
  <si>
    <t>ЛОТ 7</t>
  </si>
  <si>
    <t>ЛОТ 8</t>
  </si>
  <si>
    <t>ТОВ "ВИСОКОВОЛЬТНИЙ СОЮЗ-РЗВА"</t>
  </si>
  <si>
    <r>
      <t xml:space="preserve">Ми. ТОВАРИСТВО З ОБМЕЖЕНОЮ ВІДПОВІДАЛЬНІСТЮ "ВИСОКОВОЛЬТНИЙ СОЮЗ-РЗВА", надаємо свою Тендерну пропозицію щодо участі в  процедурі закупівлі: </t>
    </r>
    <r>
      <rPr>
        <b/>
        <i/>
        <sz val="10"/>
        <color rgb="FF000099"/>
        <rFont val="Times New Roman"/>
        <family val="1"/>
        <charset val="204"/>
      </rPr>
      <t>"31700000-3 ЕЛЕКТРОННЕ, ЕЛЕКТРОМЕХАНІЧНЕ ТА ЕЛЕКТРОТЕХНІЧНЕ ОБЛАДНАННЯ"</t>
    </r>
    <r>
      <rPr>
        <sz val="10"/>
        <color theme="1"/>
        <rFont val="Times New Roman"/>
        <family val="1"/>
        <charset val="204"/>
      </rPr>
      <t xml:space="preserve">  .</t>
    </r>
  </si>
  <si>
    <t xml:space="preserve">Вимикач вакуумний ВР1-10-20/1000 У2 </t>
  </si>
  <si>
    <t xml:space="preserve">Вимикач вакуумний ВР2-10-31,5/1600 У2 </t>
  </si>
  <si>
    <t>Комплект монтажних частин для адаптації вимикача ВРС-10-20/630 У2 в комірку КРУ2-10</t>
  </si>
  <si>
    <t xml:space="preserve">Вимикач вакуумний ВРС-10-20/1000 У2 </t>
  </si>
  <si>
    <t>Вимикач вакуумний ВРС-10-20/1000 У2 з комплектом монтажних частин для встановлення в КРН-ІІІ-10</t>
  </si>
  <si>
    <t>ТУ У 22588376.008-98</t>
  </si>
  <si>
    <t>ТУ У 22588376.010-2000</t>
  </si>
  <si>
    <t>ТУ У 31.2-00213434-024-2004</t>
  </si>
  <si>
    <t xml:space="preserve">50% попередньої оплати впродовж 7 календарних днів з дати підписання договору, 50% впродовж 30 календарних днів з дати відвантаження </t>
  </si>
  <si>
    <r>
      <t xml:space="preserve">3. Строк постачання товару: протягом 50 календарних днів (зазначається учасником, </t>
    </r>
    <r>
      <rPr>
        <b/>
        <i/>
        <sz val="10"/>
        <color rgb="FF000099"/>
        <rFont val="Times New Roman"/>
        <family val="1"/>
        <charset val="204"/>
      </rPr>
      <t>рекомендовано 30 календарних днів з дати заявки</t>
    </r>
    <r>
      <rPr>
        <b/>
        <sz val="10"/>
        <color theme="1"/>
        <rFont val="Times New Roman"/>
        <family val="1"/>
        <charset val="204"/>
      </rPr>
      <t xml:space="preserve">) після відправлення письмової заявки Замовником протягом дії договору.  Поставка товару на склад Покупця здійснюється з обов`язковим попереднім узгодженням дня, часу і кількості товару, що поставляється, з Покупцем. </t>
    </r>
  </si>
  <si>
    <t>5. Гарантійні терміни виробників на товар (за видами) (зазначається кількість місяців або років): 5 років з дати поставки.</t>
  </si>
  <si>
    <t>6. Рік виготовлення товару: 2023-2024рр.</t>
  </si>
  <si>
    <t>20. Контактна інформація відповідальної особи Учасника з питань уточнень розяснень до змісту та складу Тендерної Пропозиції, оформлення договірної документації : Лот№2-3 Захарчук Микола Петрович,тел.моб. +38(050) 342-13-61, email: npz@rzva.com.ua , Лот№4-5 - Шепетько Ігор Вікторович, тел.моб.+38 (050) 375-16-48,  e-mail: shepetko@rzva.com.ua, Лот№7 -  Бєлобородов  Олександр Валерійович  , тел.:+38(050)375-35-22,  email: a.beloborodov@rzva.com.ua</t>
  </si>
  <si>
    <t xml:space="preserve">                                        Генеральний директор –
                                        ТОВ "ВИСОКОВОЛЬТНИЙ СОЮЗ-РЗВА" ______________________ Роман МИРОНЮК
                                                                                                                           (Підпис)</t>
  </si>
  <si>
    <t>-</t>
  </si>
  <si>
    <t>від «25» жовтня 2023р.</t>
  </si>
  <si>
    <r>
      <t>Ціна Товару розрахована виходячи з офіційного курсу долара США, встановленого Національним Банком України (ресурс http://www.bank.gov.ua) на дату підписання тендерної пропозиції -25.10.23р., що складає 1 USD = 36,5790</t>
    </r>
    <r>
      <rPr>
        <b/>
        <u/>
        <sz val="9"/>
        <color theme="9"/>
        <rFont val="Times New Roman"/>
        <family val="1"/>
        <charset val="204"/>
      </rPr>
      <t>-</t>
    </r>
    <r>
      <rPr>
        <sz val="9"/>
        <color theme="1"/>
        <rFont val="Times New Roman"/>
        <family val="1"/>
        <charset val="204"/>
      </rPr>
      <t xml:space="preserve">грн.  У  випадку зміни офіційного курсу долара  США, встановленого Національним Банком України  (ресурс http://www.bank.gov.ua/)  більш ніж на 5% в меншу або в більшу сторону на дату поставки товару за договором  (у випадку порушення Постачальником терміну поставки, для розрахунку приймається курс продажу (НБУ) грн./долар США визначений на граничну дату поставки), ціна Товару  перераховується  у співвідношенні до нового курсу долара США, встановленого НБУ (ресурс http://www.bank.gov.ua/), про що  сторонами укладається додаткова угода. Нова (перерахована) ціна Товару зазначається у видатковій накладній. </t>
    </r>
  </si>
  <si>
    <t>Нова вартість Товару визначається наступним чином:
Р1 = Р1д*( К2/К1±0,05), де:
Р1 – нова вартість відвантаженого (отриманого) Товару;
Р1д – початкова вартість Товару визначена відповідно до Специфікації;
К2 – курс продажу (НБУ) грн/долар США  визначений на дату поставки Товару (підписання видаткової накладної )  (у випадку порушення Постачальником терміну поставки, для розрахунку приймається курс продажу (НБУ) грн./долар США визначений на граничну дату поставки);
(якщо Покупцем здійснена  попередня оплата, перерахунок вартості товара за курсом здійснюється на дату попередньої оплати та на дату поставки товару)
К1 – курс продажу (НБУ) грн/долар США визначений на дату підписання Тендерної пропозиції -24.10.23р., що складає 1 USD = 36,5790 грн. 
(У випадку  збільшення курсу продажу (НБУ) грн/долар США  по відношенню до курсу (НБУ) грн/долар США, визначеного на дату підписання Тендерної пропозиції - 25.10.23р., використовується наступна формула перерахунку: 
Р1 = Р1д *(К2/К1-0,05). У випадку зменшення курсу продажу НБУ) грн/долар США по відношенню до курсу (НБУ) грн/долар США, визначеного на дату підписання Тендерної пропозиції - 25.10.23р.використовується наступна формула перерахунку: Р1 = Р1д *( (К2/К1+0,05).)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</si>
</sst>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Arial Black"/>
      <family val="2"/>
      <charset val="204"/>
    </font>
    <font>
      <sz val="12"/>
      <color theme="1"/>
      <name val="Arial Black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Arial Black"/>
      <family val="2"/>
      <charset val="204"/>
    </font>
    <font>
      <b/>
      <sz val="8"/>
      <color theme="1"/>
      <name val="Symbol"/>
      <family val="1"/>
      <charset val="2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9"/>
      <color theme="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b/>
      <i/>
      <sz val="10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/>
    <xf numFmtId="164" fontId="1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justify" wrapText="1"/>
      <protection locked="0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justify" wrapText="1"/>
      <protection locked="0"/>
    </xf>
    <xf numFmtId="49" fontId="14" fillId="0" borderId="0" xfId="0" applyNumberFormat="1" applyFont="1" applyFill="1" applyAlignment="1" applyProtection="1">
      <protection locked="0"/>
    </xf>
    <xf numFmtId="0" fontId="14" fillId="0" borderId="0" xfId="0" applyFont="1" applyAlignment="1" applyProtection="1"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" fontId="11" fillId="0" borderId="0" xfId="0" applyNumberFormat="1" applyFont="1" applyAlignment="1" applyProtection="1">
      <alignment horizontal="center" vertical="center" wrapText="1"/>
    </xf>
    <xf numFmtId="4" fontId="11" fillId="0" borderId="0" xfId="0" applyNumberFormat="1" applyFont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/>
      <protection locked="0"/>
    </xf>
    <xf numFmtId="4" fontId="4" fillId="3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</xf>
    <xf numFmtId="0" fontId="4" fillId="0" borderId="0" xfId="0" applyFont="1" applyAlignment="1" applyProtection="1">
      <alignment wrapText="1"/>
    </xf>
    <xf numFmtId="4" fontId="4" fillId="0" borderId="0" xfId="0" applyNumberFormat="1" applyFont="1" applyAlignment="1" applyProtection="1">
      <alignment horizontal="center" wrapText="1"/>
    </xf>
    <xf numFmtId="0" fontId="5" fillId="0" borderId="0" xfId="0" applyFont="1" applyAlignment="1" applyProtection="1">
      <alignment horizontal="right" vertical="center"/>
    </xf>
    <xf numFmtId="164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3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wrapText="1" indent="1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textRotation="90" wrapText="1"/>
      <protection locked="0"/>
    </xf>
    <xf numFmtId="0" fontId="10" fillId="2" borderId="7" xfId="0" applyFont="1" applyFill="1" applyBorder="1" applyAlignment="1" applyProtection="1">
      <alignment horizontal="center" vertic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 textRotation="90" wrapText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right" wrapText="1"/>
      <protection locked="0"/>
    </xf>
    <xf numFmtId="0" fontId="13" fillId="0" borderId="0" xfId="0" applyFont="1" applyFill="1" applyAlignment="1" applyProtection="1">
      <alignment horizontal="justify" wrapText="1"/>
      <protection locked="0"/>
    </xf>
    <xf numFmtId="0" fontId="19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justify" vertical="center" wrapText="1"/>
    </xf>
    <xf numFmtId="0" fontId="7" fillId="0" borderId="0" xfId="0" applyFont="1" applyFill="1" applyAlignment="1" applyProtection="1">
      <alignment horizontal="justify" vertical="center"/>
    </xf>
    <xf numFmtId="0" fontId="7" fillId="5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12" fillId="0" borderId="0" xfId="0" applyFont="1" applyFill="1" applyAlignment="1" applyProtection="1">
      <alignment horizontal="justify" vertical="center" wrapText="1"/>
    </xf>
    <xf numFmtId="0" fontId="7" fillId="5" borderId="0" xfId="0" applyFont="1" applyFill="1" applyAlignment="1" applyProtection="1">
      <alignment horizontal="justify" vertical="center"/>
    </xf>
    <xf numFmtId="0" fontId="16" fillId="0" borderId="0" xfId="0" applyFont="1" applyFill="1" applyAlignment="1" applyProtection="1">
      <alignment horizontal="justify" wrapText="1"/>
      <protection locked="0"/>
    </xf>
    <xf numFmtId="0" fontId="8" fillId="0" borderId="0" xfId="0" applyFont="1" applyFill="1" applyAlignment="1" applyProtection="1">
      <alignment horizontal="justify" vertical="center" wrapText="1"/>
      <protection locked="0"/>
    </xf>
    <xf numFmtId="0" fontId="7" fillId="4" borderId="0" xfId="0" applyFont="1" applyFill="1" applyAlignment="1" applyProtection="1">
      <alignment horizontal="justify" vertical="center" wrapText="1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17" fillId="0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justify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99"/>
      <color rgb="FFE1FFFF"/>
      <color rgb="FFFF99FF"/>
      <color rgb="FFFFFFCC"/>
      <color rgb="FF66FF33"/>
      <color rgb="FFFFCCFF"/>
      <color rgb="FF00FF00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0"/>
  <sheetViews>
    <sheetView tabSelected="1" view="pageBreakPreview" topLeftCell="A4" zoomScaleNormal="100" zoomScaleSheetLayoutView="100" workbookViewId="0">
      <selection activeCell="B34" sqref="B34"/>
    </sheetView>
  </sheetViews>
  <sheetFormatPr defaultColWidth="8.6640625" defaultRowHeight="10.199999999999999" x14ac:dyDescent="0.2"/>
  <cols>
    <col min="1" max="1" width="4.44140625" style="8" customWidth="1"/>
    <col min="2" max="2" width="31.44140625" style="1" customWidth="1"/>
    <col min="3" max="3" width="17.44140625" style="1" customWidth="1"/>
    <col min="4" max="4" width="12.33203125" style="1" customWidth="1"/>
    <col min="5" max="5" width="5" style="1" customWidth="1"/>
    <col min="6" max="6" width="6.6640625" style="1" customWidth="1"/>
    <col min="7" max="7" width="13.44140625" style="2" customWidth="1"/>
    <col min="8" max="8" width="15.109375" style="2" customWidth="1"/>
    <col min="9" max="9" width="23.5546875" style="1" customWidth="1"/>
    <col min="10" max="10" width="8.6640625" style="3"/>
    <col min="11" max="11" width="9" style="1" bestFit="1" customWidth="1"/>
    <col min="12" max="16384" width="8.6640625" style="1"/>
  </cols>
  <sheetData>
    <row r="1" spans="1:10" ht="27" customHeight="1" x14ac:dyDescent="0.25">
      <c r="A1" s="96" t="s">
        <v>35</v>
      </c>
      <c r="B1" s="96"/>
      <c r="C1" s="96"/>
      <c r="D1" s="96"/>
      <c r="E1" s="96"/>
      <c r="F1" s="96"/>
      <c r="G1" s="96"/>
      <c r="H1" s="96"/>
      <c r="I1" s="96"/>
    </row>
    <row r="2" spans="1:10" ht="15" x14ac:dyDescent="0.2">
      <c r="A2" s="47"/>
      <c r="B2" s="48"/>
      <c r="C2" s="48"/>
      <c r="D2" s="48"/>
      <c r="E2" s="48"/>
      <c r="F2" s="48"/>
      <c r="G2" s="49"/>
      <c r="H2" s="49"/>
      <c r="I2" s="50"/>
    </row>
    <row r="3" spans="1:10" ht="18.600000000000001" customHeight="1" x14ac:dyDescent="0.45">
      <c r="A3" s="97" t="s">
        <v>34</v>
      </c>
      <c r="B3" s="97"/>
      <c r="C3" s="97"/>
      <c r="D3" s="97"/>
      <c r="E3" s="97"/>
      <c r="F3" s="97"/>
      <c r="G3" s="97"/>
      <c r="H3" s="97"/>
      <c r="I3" s="97"/>
    </row>
    <row r="4" spans="1:10" ht="15.6" x14ac:dyDescent="0.3">
      <c r="A4" s="11"/>
      <c r="B4" s="12"/>
      <c r="C4" s="12"/>
      <c r="D4" s="12"/>
      <c r="E4" s="12"/>
      <c r="F4" s="12"/>
      <c r="G4" s="13"/>
      <c r="H4" s="46"/>
      <c r="I4" s="45" t="s">
        <v>81</v>
      </c>
    </row>
    <row r="5" spans="1:10" ht="11.25" x14ac:dyDescent="0.2">
      <c r="A5" s="11"/>
      <c r="B5" s="12"/>
      <c r="C5" s="12"/>
      <c r="D5" s="12"/>
      <c r="E5" s="12"/>
      <c r="F5" s="12"/>
      <c r="G5" s="13"/>
      <c r="H5" s="13"/>
      <c r="I5" s="12"/>
    </row>
    <row r="6" spans="1:10" ht="38.25" customHeight="1" x14ac:dyDescent="0.3">
      <c r="A6" s="98" t="s">
        <v>65</v>
      </c>
      <c r="B6" s="98"/>
      <c r="C6" s="98"/>
      <c r="D6" s="98"/>
      <c r="E6" s="98"/>
      <c r="F6" s="98"/>
      <c r="G6" s="98"/>
      <c r="H6" s="98"/>
      <c r="I6" s="98"/>
    </row>
    <row r="7" spans="1:10" ht="27.75" customHeight="1" x14ac:dyDescent="0.25">
      <c r="A7" s="98" t="s">
        <v>36</v>
      </c>
      <c r="B7" s="98"/>
      <c r="C7" s="98"/>
      <c r="D7" s="98"/>
      <c r="E7" s="98"/>
      <c r="F7" s="98"/>
      <c r="G7" s="98"/>
      <c r="H7" s="98"/>
      <c r="I7" s="98"/>
    </row>
    <row r="8" spans="1:10" ht="13.2" x14ac:dyDescent="0.25">
      <c r="A8" s="57" t="s">
        <v>21</v>
      </c>
      <c r="B8" s="57"/>
      <c r="C8" s="57"/>
      <c r="D8" s="57"/>
      <c r="E8" s="57"/>
      <c r="F8" s="57"/>
      <c r="G8" s="57"/>
      <c r="H8" s="57"/>
      <c r="I8" s="57"/>
    </row>
    <row r="9" spans="1:10" ht="11.25" x14ac:dyDescent="0.2">
      <c r="A9" s="11"/>
      <c r="B9" s="12"/>
      <c r="C9" s="12"/>
      <c r="D9" s="12"/>
      <c r="E9" s="12"/>
      <c r="F9" s="12"/>
      <c r="G9" s="13"/>
      <c r="H9" s="13"/>
      <c r="I9" s="12"/>
    </row>
    <row r="10" spans="1:10" s="4" customFormat="1" ht="20.25" customHeight="1" x14ac:dyDescent="0.3">
      <c r="A10" s="58" t="s">
        <v>0</v>
      </c>
      <c r="B10" s="61" t="s">
        <v>22</v>
      </c>
      <c r="C10" s="61"/>
      <c r="D10" s="62"/>
      <c r="E10" s="63" t="s">
        <v>1</v>
      </c>
      <c r="F10" s="63" t="s">
        <v>2</v>
      </c>
      <c r="G10" s="66" t="s">
        <v>3</v>
      </c>
      <c r="H10" s="66" t="s">
        <v>4</v>
      </c>
      <c r="I10" s="69" t="s">
        <v>5</v>
      </c>
      <c r="J10" s="5"/>
    </row>
    <row r="11" spans="1:10" s="4" customFormat="1" ht="18" customHeight="1" x14ac:dyDescent="0.3">
      <c r="A11" s="59"/>
      <c r="B11" s="72" t="s">
        <v>6</v>
      </c>
      <c r="C11" s="72" t="s">
        <v>7</v>
      </c>
      <c r="D11" s="72" t="s">
        <v>8</v>
      </c>
      <c r="E11" s="64"/>
      <c r="F11" s="64"/>
      <c r="G11" s="67"/>
      <c r="H11" s="67"/>
      <c r="I11" s="70"/>
      <c r="J11" s="5"/>
    </row>
    <row r="12" spans="1:10" s="4" customFormat="1" ht="14.25" customHeight="1" x14ac:dyDescent="0.3">
      <c r="A12" s="60"/>
      <c r="B12" s="73"/>
      <c r="C12" s="73"/>
      <c r="D12" s="73"/>
      <c r="E12" s="65"/>
      <c r="F12" s="65"/>
      <c r="G12" s="68"/>
      <c r="H12" s="68"/>
      <c r="I12" s="71"/>
      <c r="J12" s="5"/>
    </row>
    <row r="13" spans="1:10" s="4" customFormat="1" ht="11.25" x14ac:dyDescent="0.25">
      <c r="A13" s="36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8" t="s">
        <v>31</v>
      </c>
      <c r="H13" s="38" t="s">
        <v>32</v>
      </c>
      <c r="I13" s="37">
        <v>9</v>
      </c>
      <c r="J13" s="5"/>
    </row>
    <row r="14" spans="1:10" s="4" customFormat="1" x14ac:dyDescent="0.3">
      <c r="A14" s="31" t="s">
        <v>20</v>
      </c>
      <c r="B14" s="41"/>
      <c r="C14" s="41"/>
      <c r="D14" s="42"/>
      <c r="E14" s="33" t="s">
        <v>57</v>
      </c>
      <c r="F14" s="33">
        <v>11</v>
      </c>
      <c r="G14" s="43"/>
      <c r="H14" s="32">
        <f>F14*G14</f>
        <v>0</v>
      </c>
      <c r="I14" s="42"/>
      <c r="J14" s="5"/>
    </row>
    <row r="15" spans="1:10" s="4" customFormat="1" x14ac:dyDescent="0.3">
      <c r="A15" s="14"/>
      <c r="B15" s="15"/>
      <c r="C15" s="15"/>
      <c r="D15" s="15"/>
      <c r="E15" s="15"/>
      <c r="F15" s="15"/>
      <c r="G15" s="35" t="s">
        <v>9</v>
      </c>
      <c r="H15" s="34">
        <f>SUM(H14:H14)</f>
        <v>0</v>
      </c>
      <c r="I15" s="15"/>
      <c r="J15" s="5"/>
    </row>
    <row r="16" spans="1:10" s="4" customFormat="1" x14ac:dyDescent="0.3">
      <c r="A16" s="16"/>
      <c r="B16" s="15"/>
      <c r="C16" s="15"/>
      <c r="D16" s="15"/>
      <c r="E16" s="15"/>
      <c r="F16" s="15"/>
      <c r="G16" s="35" t="s">
        <v>10</v>
      </c>
      <c r="H16" s="34">
        <f>H15/5</f>
        <v>0</v>
      </c>
      <c r="I16" s="15"/>
      <c r="J16" s="5"/>
    </row>
    <row r="17" spans="1:10" s="4" customFormat="1" x14ac:dyDescent="0.3">
      <c r="A17" s="16"/>
      <c r="B17" s="15"/>
      <c r="C17" s="15"/>
      <c r="D17" s="15"/>
      <c r="E17" s="15"/>
      <c r="F17" s="15"/>
      <c r="G17" s="35" t="s">
        <v>11</v>
      </c>
      <c r="H17" s="34">
        <f>H15*1.2</f>
        <v>0</v>
      </c>
      <c r="I17" s="15"/>
      <c r="J17" s="5"/>
    </row>
    <row r="18" spans="1:10" ht="13.2" x14ac:dyDescent="0.25">
      <c r="A18" s="57" t="s">
        <v>52</v>
      </c>
      <c r="B18" s="57"/>
      <c r="C18" s="57"/>
      <c r="D18" s="57"/>
      <c r="E18" s="57"/>
      <c r="F18" s="57"/>
      <c r="G18" s="57"/>
      <c r="H18" s="57"/>
      <c r="I18" s="57"/>
    </row>
    <row r="19" spans="1:10" ht="11.25" x14ac:dyDescent="0.2">
      <c r="A19" s="11"/>
      <c r="B19" s="12"/>
      <c r="C19" s="12"/>
      <c r="D19" s="12"/>
      <c r="E19" s="12"/>
      <c r="F19" s="12"/>
      <c r="G19" s="13"/>
      <c r="H19" s="13"/>
      <c r="I19" s="12"/>
    </row>
    <row r="20" spans="1:10" s="4" customFormat="1" ht="20.25" customHeight="1" x14ac:dyDescent="0.3">
      <c r="A20" s="58" t="s">
        <v>0</v>
      </c>
      <c r="B20" s="61" t="s">
        <v>22</v>
      </c>
      <c r="C20" s="61"/>
      <c r="D20" s="62"/>
      <c r="E20" s="63" t="s">
        <v>1</v>
      </c>
      <c r="F20" s="63" t="s">
        <v>2</v>
      </c>
      <c r="G20" s="66" t="s">
        <v>3</v>
      </c>
      <c r="H20" s="66" t="s">
        <v>4</v>
      </c>
      <c r="I20" s="69" t="s">
        <v>5</v>
      </c>
      <c r="J20" s="5"/>
    </row>
    <row r="21" spans="1:10" s="4" customFormat="1" ht="18" customHeight="1" x14ac:dyDescent="0.3">
      <c r="A21" s="59"/>
      <c r="B21" s="72" t="s">
        <v>6</v>
      </c>
      <c r="C21" s="72" t="s">
        <v>7</v>
      </c>
      <c r="D21" s="72" t="s">
        <v>8</v>
      </c>
      <c r="E21" s="64"/>
      <c r="F21" s="64"/>
      <c r="G21" s="67"/>
      <c r="H21" s="67"/>
      <c r="I21" s="70"/>
      <c r="J21" s="5"/>
    </row>
    <row r="22" spans="1:10" s="4" customFormat="1" ht="14.25" customHeight="1" x14ac:dyDescent="0.3">
      <c r="A22" s="60"/>
      <c r="B22" s="73"/>
      <c r="C22" s="73"/>
      <c r="D22" s="73"/>
      <c r="E22" s="65"/>
      <c r="F22" s="65"/>
      <c r="G22" s="68"/>
      <c r="H22" s="68"/>
      <c r="I22" s="71"/>
      <c r="J22" s="5"/>
    </row>
    <row r="23" spans="1:10" s="4" customFormat="1" ht="11.25" x14ac:dyDescent="0.25">
      <c r="A23" s="36">
        <v>1</v>
      </c>
      <c r="B23" s="37">
        <v>2</v>
      </c>
      <c r="C23" s="37">
        <v>3</v>
      </c>
      <c r="D23" s="37">
        <v>4</v>
      </c>
      <c r="E23" s="37">
        <v>5</v>
      </c>
      <c r="F23" s="37">
        <v>6</v>
      </c>
      <c r="G23" s="38" t="s">
        <v>31</v>
      </c>
      <c r="H23" s="38" t="s">
        <v>32</v>
      </c>
      <c r="I23" s="37">
        <v>9</v>
      </c>
      <c r="J23" s="5"/>
    </row>
    <row r="24" spans="1:10" s="4" customFormat="1" ht="20.399999999999999" x14ac:dyDescent="0.3">
      <c r="A24" s="31" t="s">
        <v>20</v>
      </c>
      <c r="B24" s="41" t="s">
        <v>66</v>
      </c>
      <c r="C24" s="41" t="s">
        <v>71</v>
      </c>
      <c r="D24" s="42">
        <v>8535210000</v>
      </c>
      <c r="E24" s="33" t="s">
        <v>57</v>
      </c>
      <c r="F24" s="33">
        <v>13</v>
      </c>
      <c r="G24" s="43">
        <v>110190</v>
      </c>
      <c r="H24" s="32">
        <f>F24*G24</f>
        <v>1432470</v>
      </c>
      <c r="I24" s="42" t="s">
        <v>64</v>
      </c>
      <c r="J24" s="5"/>
    </row>
    <row r="25" spans="1:10" s="4" customFormat="1" x14ac:dyDescent="0.3">
      <c r="A25" s="14"/>
      <c r="B25" s="15"/>
      <c r="C25" s="15"/>
      <c r="D25" s="15"/>
      <c r="E25" s="15"/>
      <c r="F25" s="15"/>
      <c r="G25" s="35" t="s">
        <v>9</v>
      </c>
      <c r="H25" s="34">
        <f>SUM(H24:H24)</f>
        <v>1432470</v>
      </c>
      <c r="I25" s="15"/>
      <c r="J25" s="5"/>
    </row>
    <row r="26" spans="1:10" s="4" customFormat="1" x14ac:dyDescent="0.3">
      <c r="A26" s="16"/>
      <c r="B26" s="15"/>
      <c r="C26" s="15"/>
      <c r="D26" s="15"/>
      <c r="E26" s="15"/>
      <c r="F26" s="15"/>
      <c r="G26" s="35" t="s">
        <v>10</v>
      </c>
      <c r="H26" s="34">
        <f>H25/5</f>
        <v>286494</v>
      </c>
      <c r="I26" s="15"/>
      <c r="J26" s="5"/>
    </row>
    <row r="27" spans="1:10" s="4" customFormat="1" x14ac:dyDescent="0.3">
      <c r="A27" s="16"/>
      <c r="B27" s="15"/>
      <c r="C27" s="15"/>
      <c r="D27" s="15"/>
      <c r="E27" s="15"/>
      <c r="F27" s="15"/>
      <c r="G27" s="35" t="s">
        <v>11</v>
      </c>
      <c r="H27" s="34">
        <f>H25*1.2</f>
        <v>1718964</v>
      </c>
      <c r="I27" s="15"/>
      <c r="J27" s="5"/>
    </row>
    <row r="28" spans="1:10" ht="13.2" x14ac:dyDescent="0.25">
      <c r="A28" s="57" t="s">
        <v>53</v>
      </c>
      <c r="B28" s="57"/>
      <c r="C28" s="57"/>
      <c r="D28" s="57"/>
      <c r="E28" s="57"/>
      <c r="F28" s="57"/>
      <c r="G28" s="57"/>
      <c r="H28" s="57"/>
      <c r="I28" s="57"/>
    </row>
    <row r="29" spans="1:10" ht="11.25" x14ac:dyDescent="0.2">
      <c r="A29" s="11"/>
      <c r="B29" s="12"/>
      <c r="C29" s="12"/>
      <c r="D29" s="12"/>
      <c r="E29" s="12"/>
      <c r="F29" s="12"/>
      <c r="G29" s="13"/>
      <c r="H29" s="13"/>
      <c r="I29" s="12"/>
    </row>
    <row r="30" spans="1:10" s="4" customFormat="1" ht="20.25" customHeight="1" x14ac:dyDescent="0.3">
      <c r="A30" s="58" t="s">
        <v>0</v>
      </c>
      <c r="B30" s="61" t="s">
        <v>22</v>
      </c>
      <c r="C30" s="61"/>
      <c r="D30" s="62"/>
      <c r="E30" s="63" t="s">
        <v>1</v>
      </c>
      <c r="F30" s="63" t="s">
        <v>2</v>
      </c>
      <c r="G30" s="66" t="s">
        <v>3</v>
      </c>
      <c r="H30" s="66" t="s">
        <v>4</v>
      </c>
      <c r="I30" s="69" t="s">
        <v>5</v>
      </c>
      <c r="J30" s="5"/>
    </row>
    <row r="31" spans="1:10" s="4" customFormat="1" ht="18" customHeight="1" x14ac:dyDescent="0.3">
      <c r="A31" s="59"/>
      <c r="B31" s="72" t="s">
        <v>6</v>
      </c>
      <c r="C31" s="72" t="s">
        <v>7</v>
      </c>
      <c r="D31" s="72" t="s">
        <v>8</v>
      </c>
      <c r="E31" s="64"/>
      <c r="F31" s="64"/>
      <c r="G31" s="67"/>
      <c r="H31" s="67"/>
      <c r="I31" s="70"/>
      <c r="J31" s="5"/>
    </row>
    <row r="32" spans="1:10" s="4" customFormat="1" ht="14.25" customHeight="1" x14ac:dyDescent="0.3">
      <c r="A32" s="60"/>
      <c r="B32" s="73"/>
      <c r="C32" s="73"/>
      <c r="D32" s="73"/>
      <c r="E32" s="65"/>
      <c r="F32" s="65"/>
      <c r="G32" s="68"/>
      <c r="H32" s="68"/>
      <c r="I32" s="71"/>
      <c r="J32" s="5"/>
    </row>
    <row r="33" spans="1:10" s="4" customFormat="1" x14ac:dyDescent="0.3">
      <c r="A33" s="36">
        <v>1</v>
      </c>
      <c r="B33" s="37">
        <v>2</v>
      </c>
      <c r="C33" s="37">
        <v>3</v>
      </c>
      <c r="D33" s="37">
        <v>4</v>
      </c>
      <c r="E33" s="37">
        <v>5</v>
      </c>
      <c r="F33" s="37">
        <v>6</v>
      </c>
      <c r="G33" s="38" t="s">
        <v>31</v>
      </c>
      <c r="H33" s="38" t="s">
        <v>32</v>
      </c>
      <c r="I33" s="37">
        <v>9</v>
      </c>
      <c r="J33" s="5"/>
    </row>
    <row r="34" spans="1:10" s="4" customFormat="1" ht="20.399999999999999" x14ac:dyDescent="0.3">
      <c r="A34" s="31" t="s">
        <v>20</v>
      </c>
      <c r="B34" s="41" t="s">
        <v>67</v>
      </c>
      <c r="C34" s="41" t="s">
        <v>72</v>
      </c>
      <c r="D34" s="42">
        <v>8535210000</v>
      </c>
      <c r="E34" s="33" t="s">
        <v>57</v>
      </c>
      <c r="F34" s="33">
        <v>4</v>
      </c>
      <c r="G34" s="43">
        <v>189350</v>
      </c>
      <c r="H34" s="32">
        <f>F34*G34</f>
        <v>757400</v>
      </c>
      <c r="I34" s="42" t="s">
        <v>64</v>
      </c>
      <c r="J34" s="5"/>
    </row>
    <row r="35" spans="1:10" s="4" customFormat="1" x14ac:dyDescent="0.3">
      <c r="A35" s="14"/>
      <c r="B35" s="15"/>
      <c r="C35" s="15"/>
      <c r="D35" s="15"/>
      <c r="E35" s="15"/>
      <c r="F35" s="15"/>
      <c r="G35" s="35" t="s">
        <v>9</v>
      </c>
      <c r="H35" s="34">
        <f>SUM(H34:H34)</f>
        <v>757400</v>
      </c>
      <c r="I35" s="15"/>
      <c r="J35" s="5"/>
    </row>
    <row r="36" spans="1:10" s="4" customFormat="1" x14ac:dyDescent="0.3">
      <c r="A36" s="16"/>
      <c r="B36" s="15"/>
      <c r="C36" s="15"/>
      <c r="D36" s="15"/>
      <c r="E36" s="15"/>
      <c r="F36" s="15"/>
      <c r="G36" s="35" t="s">
        <v>10</v>
      </c>
      <c r="H36" s="34">
        <f>H35/5</f>
        <v>151480</v>
      </c>
      <c r="I36" s="15"/>
      <c r="J36" s="5"/>
    </row>
    <row r="37" spans="1:10" s="4" customFormat="1" x14ac:dyDescent="0.3">
      <c r="A37" s="16"/>
      <c r="B37" s="15"/>
      <c r="C37" s="15"/>
      <c r="D37" s="15"/>
      <c r="E37" s="15"/>
      <c r="F37" s="15"/>
      <c r="G37" s="35" t="s">
        <v>11</v>
      </c>
      <c r="H37" s="34">
        <f>H35*1.2</f>
        <v>908880</v>
      </c>
      <c r="I37" s="15"/>
      <c r="J37" s="5"/>
    </row>
    <row r="38" spans="1:10" ht="13.2" x14ac:dyDescent="0.25">
      <c r="A38" s="57" t="s">
        <v>54</v>
      </c>
      <c r="B38" s="57"/>
      <c r="C38" s="57"/>
      <c r="D38" s="57"/>
      <c r="E38" s="57"/>
      <c r="F38" s="57"/>
      <c r="G38" s="57"/>
      <c r="H38" s="57"/>
      <c r="I38" s="57"/>
    </row>
    <row r="39" spans="1:10" x14ac:dyDescent="0.2">
      <c r="A39" s="11"/>
      <c r="B39" s="12"/>
      <c r="C39" s="12"/>
      <c r="D39" s="12"/>
      <c r="E39" s="12"/>
      <c r="F39" s="12"/>
      <c r="G39" s="13"/>
      <c r="H39" s="13"/>
      <c r="I39" s="12"/>
    </row>
    <row r="40" spans="1:10" s="4" customFormat="1" ht="20.25" customHeight="1" x14ac:dyDescent="0.3">
      <c r="A40" s="58" t="s">
        <v>0</v>
      </c>
      <c r="B40" s="61" t="s">
        <v>22</v>
      </c>
      <c r="C40" s="61"/>
      <c r="D40" s="62"/>
      <c r="E40" s="63" t="s">
        <v>1</v>
      </c>
      <c r="F40" s="63" t="s">
        <v>2</v>
      </c>
      <c r="G40" s="66" t="s">
        <v>3</v>
      </c>
      <c r="H40" s="66" t="s">
        <v>4</v>
      </c>
      <c r="I40" s="69" t="s">
        <v>5</v>
      </c>
      <c r="J40" s="5"/>
    </row>
    <row r="41" spans="1:10" s="4" customFormat="1" ht="18" customHeight="1" x14ac:dyDescent="0.3">
      <c r="A41" s="59"/>
      <c r="B41" s="72" t="s">
        <v>6</v>
      </c>
      <c r="C41" s="72" t="s">
        <v>7</v>
      </c>
      <c r="D41" s="72" t="s">
        <v>8</v>
      </c>
      <c r="E41" s="64"/>
      <c r="F41" s="64"/>
      <c r="G41" s="67"/>
      <c r="H41" s="67"/>
      <c r="I41" s="70"/>
      <c r="J41" s="5"/>
    </row>
    <row r="42" spans="1:10" s="4" customFormat="1" ht="14.25" customHeight="1" x14ac:dyDescent="0.3">
      <c r="A42" s="60"/>
      <c r="B42" s="73"/>
      <c r="C42" s="73"/>
      <c r="D42" s="73"/>
      <c r="E42" s="65"/>
      <c r="F42" s="65"/>
      <c r="G42" s="68"/>
      <c r="H42" s="68"/>
      <c r="I42" s="71"/>
      <c r="J42" s="5"/>
    </row>
    <row r="43" spans="1:10" s="4" customFormat="1" x14ac:dyDescent="0.3">
      <c r="A43" s="36">
        <v>1</v>
      </c>
      <c r="B43" s="37">
        <v>2</v>
      </c>
      <c r="C43" s="37">
        <v>3</v>
      </c>
      <c r="D43" s="37">
        <v>4</v>
      </c>
      <c r="E43" s="37">
        <v>5</v>
      </c>
      <c r="F43" s="37">
        <v>6</v>
      </c>
      <c r="G43" s="38" t="s">
        <v>31</v>
      </c>
      <c r="H43" s="38" t="s">
        <v>32</v>
      </c>
      <c r="I43" s="37">
        <v>9</v>
      </c>
      <c r="J43" s="5"/>
    </row>
    <row r="44" spans="1:10" s="4" customFormat="1" ht="20.399999999999999" x14ac:dyDescent="0.3">
      <c r="A44" s="31" t="s">
        <v>20</v>
      </c>
      <c r="B44" s="41" t="s">
        <v>68</v>
      </c>
      <c r="C44" s="41"/>
      <c r="D44" s="42">
        <v>8538909900</v>
      </c>
      <c r="E44" s="33" t="s">
        <v>57</v>
      </c>
      <c r="F44" s="33">
        <v>4</v>
      </c>
      <c r="G44" s="43">
        <v>44840</v>
      </c>
      <c r="H44" s="32">
        <f>F44*G44</f>
        <v>179360</v>
      </c>
      <c r="I44" s="42" t="s">
        <v>64</v>
      </c>
      <c r="J44" s="5"/>
    </row>
    <row r="45" spans="1:10" s="4" customFormat="1" x14ac:dyDescent="0.3">
      <c r="A45" s="14"/>
      <c r="B45" s="15"/>
      <c r="C45" s="15"/>
      <c r="D45" s="15"/>
      <c r="E45" s="15"/>
      <c r="F45" s="15"/>
      <c r="G45" s="35" t="s">
        <v>9</v>
      </c>
      <c r="H45" s="34">
        <f>SUM(H44:H44)</f>
        <v>179360</v>
      </c>
      <c r="I45" s="15"/>
      <c r="J45" s="5"/>
    </row>
    <row r="46" spans="1:10" s="4" customFormat="1" x14ac:dyDescent="0.3">
      <c r="A46" s="16"/>
      <c r="B46" s="15"/>
      <c r="C46" s="15"/>
      <c r="D46" s="15"/>
      <c r="E46" s="15"/>
      <c r="F46" s="15"/>
      <c r="G46" s="35" t="s">
        <v>10</v>
      </c>
      <c r="H46" s="34">
        <f>H45/5</f>
        <v>35872</v>
      </c>
      <c r="I46" s="15"/>
      <c r="J46" s="5"/>
    </row>
    <row r="47" spans="1:10" s="4" customFormat="1" x14ac:dyDescent="0.3">
      <c r="A47" s="16"/>
      <c r="B47" s="15"/>
      <c r="C47" s="15"/>
      <c r="D47" s="15"/>
      <c r="E47" s="15"/>
      <c r="F47" s="15"/>
      <c r="G47" s="35" t="s">
        <v>11</v>
      </c>
      <c r="H47" s="34">
        <f>H45*1.2</f>
        <v>215232</v>
      </c>
      <c r="I47" s="15"/>
      <c r="J47" s="5"/>
    </row>
    <row r="48" spans="1:10" ht="13.2" x14ac:dyDescent="0.25">
      <c r="A48" s="57" t="s">
        <v>55</v>
      </c>
      <c r="B48" s="57"/>
      <c r="C48" s="57"/>
      <c r="D48" s="57"/>
      <c r="E48" s="57"/>
      <c r="F48" s="57"/>
      <c r="G48" s="57"/>
      <c r="H48" s="57"/>
      <c r="I48" s="57"/>
    </row>
    <row r="49" spans="1:10" x14ac:dyDescent="0.2">
      <c r="A49" s="11"/>
      <c r="B49" s="12"/>
      <c r="C49" s="12"/>
      <c r="D49" s="12"/>
      <c r="E49" s="12"/>
      <c r="F49" s="12"/>
      <c r="G49" s="13"/>
      <c r="H49" s="13"/>
      <c r="I49" s="12"/>
    </row>
    <row r="50" spans="1:10" s="4" customFormat="1" ht="20.25" customHeight="1" x14ac:dyDescent="0.3">
      <c r="A50" s="58" t="s">
        <v>0</v>
      </c>
      <c r="B50" s="61" t="s">
        <v>22</v>
      </c>
      <c r="C50" s="61"/>
      <c r="D50" s="62"/>
      <c r="E50" s="63" t="s">
        <v>1</v>
      </c>
      <c r="F50" s="63" t="s">
        <v>2</v>
      </c>
      <c r="G50" s="66" t="s">
        <v>3</v>
      </c>
      <c r="H50" s="66" t="s">
        <v>4</v>
      </c>
      <c r="I50" s="69" t="s">
        <v>5</v>
      </c>
      <c r="J50" s="5"/>
    </row>
    <row r="51" spans="1:10" s="4" customFormat="1" ht="18" customHeight="1" x14ac:dyDescent="0.3">
      <c r="A51" s="59"/>
      <c r="B51" s="72" t="s">
        <v>6</v>
      </c>
      <c r="C51" s="72" t="s">
        <v>7</v>
      </c>
      <c r="D51" s="72" t="s">
        <v>8</v>
      </c>
      <c r="E51" s="64"/>
      <c r="F51" s="64"/>
      <c r="G51" s="67"/>
      <c r="H51" s="67"/>
      <c r="I51" s="70"/>
      <c r="J51" s="5"/>
    </row>
    <row r="52" spans="1:10" s="4" customFormat="1" ht="14.25" customHeight="1" x14ac:dyDescent="0.3">
      <c r="A52" s="60"/>
      <c r="B52" s="73"/>
      <c r="C52" s="73"/>
      <c r="D52" s="73"/>
      <c r="E52" s="65"/>
      <c r="F52" s="65"/>
      <c r="G52" s="68"/>
      <c r="H52" s="68"/>
      <c r="I52" s="71"/>
      <c r="J52" s="5"/>
    </row>
    <row r="53" spans="1:10" s="4" customFormat="1" x14ac:dyDescent="0.3">
      <c r="A53" s="36">
        <v>1</v>
      </c>
      <c r="B53" s="37">
        <v>2</v>
      </c>
      <c r="C53" s="37">
        <v>3</v>
      </c>
      <c r="D53" s="37">
        <v>4</v>
      </c>
      <c r="E53" s="37">
        <v>5</v>
      </c>
      <c r="F53" s="37">
        <v>6</v>
      </c>
      <c r="G53" s="38" t="s">
        <v>31</v>
      </c>
      <c r="H53" s="38" t="s">
        <v>32</v>
      </c>
      <c r="I53" s="37">
        <v>9</v>
      </c>
      <c r="J53" s="5"/>
    </row>
    <row r="54" spans="1:10" s="4" customFormat="1" ht="20.399999999999999" x14ac:dyDescent="0.3">
      <c r="A54" s="31" t="s">
        <v>20</v>
      </c>
      <c r="B54" s="41" t="s">
        <v>69</v>
      </c>
      <c r="C54" s="41" t="s">
        <v>73</v>
      </c>
      <c r="D54" s="42">
        <v>8535210000</v>
      </c>
      <c r="E54" s="33" t="s">
        <v>57</v>
      </c>
      <c r="F54" s="33">
        <v>6</v>
      </c>
      <c r="G54" s="43">
        <v>112730</v>
      </c>
      <c r="H54" s="32">
        <f>F54*G54</f>
        <v>676380</v>
      </c>
      <c r="I54" s="42" t="s">
        <v>64</v>
      </c>
      <c r="J54" s="5"/>
    </row>
    <row r="55" spans="1:10" s="4" customFormat="1" x14ac:dyDescent="0.3">
      <c r="A55" s="14"/>
      <c r="B55" s="15"/>
      <c r="C55" s="15"/>
      <c r="D55" s="15"/>
      <c r="E55" s="15"/>
      <c r="F55" s="15"/>
      <c r="G55" s="35" t="s">
        <v>9</v>
      </c>
      <c r="H55" s="34">
        <f>SUM(H54:H54)</f>
        <v>676380</v>
      </c>
      <c r="I55" s="15"/>
      <c r="J55" s="5"/>
    </row>
    <row r="56" spans="1:10" s="4" customFormat="1" x14ac:dyDescent="0.3">
      <c r="A56" s="16"/>
      <c r="B56" s="15"/>
      <c r="C56" s="15"/>
      <c r="D56" s="15"/>
      <c r="E56" s="15"/>
      <c r="F56" s="15"/>
      <c r="G56" s="35" t="s">
        <v>10</v>
      </c>
      <c r="H56" s="34">
        <f>H55/5</f>
        <v>135276</v>
      </c>
      <c r="I56" s="15"/>
      <c r="J56" s="5"/>
    </row>
    <row r="57" spans="1:10" s="4" customFormat="1" x14ac:dyDescent="0.3">
      <c r="A57" s="16"/>
      <c r="B57" s="15"/>
      <c r="C57" s="15"/>
      <c r="D57" s="15"/>
      <c r="E57" s="15"/>
      <c r="F57" s="15"/>
      <c r="G57" s="35" t="s">
        <v>11</v>
      </c>
      <c r="H57" s="34">
        <f>H55*1.2</f>
        <v>811656</v>
      </c>
      <c r="I57" s="15"/>
      <c r="J57" s="5"/>
    </row>
    <row r="58" spans="1:10" ht="13.2" x14ac:dyDescent="0.25">
      <c r="A58" s="57" t="s">
        <v>56</v>
      </c>
      <c r="B58" s="57"/>
      <c r="C58" s="57"/>
      <c r="D58" s="57"/>
      <c r="E58" s="57"/>
      <c r="F58" s="57"/>
      <c r="G58" s="57"/>
      <c r="H58" s="57"/>
      <c r="I58" s="57"/>
    </row>
    <row r="59" spans="1:10" x14ac:dyDescent="0.2">
      <c r="A59" s="11"/>
      <c r="B59" s="12"/>
      <c r="C59" s="12"/>
      <c r="D59" s="12"/>
      <c r="E59" s="12"/>
      <c r="F59" s="12"/>
      <c r="G59" s="13"/>
      <c r="H59" s="13"/>
      <c r="I59" s="12"/>
    </row>
    <row r="60" spans="1:10" s="4" customFormat="1" ht="20.25" customHeight="1" x14ac:dyDescent="0.3">
      <c r="A60" s="58" t="s">
        <v>0</v>
      </c>
      <c r="B60" s="61" t="s">
        <v>22</v>
      </c>
      <c r="C60" s="61"/>
      <c r="D60" s="62"/>
      <c r="E60" s="63" t="s">
        <v>1</v>
      </c>
      <c r="F60" s="63" t="s">
        <v>2</v>
      </c>
      <c r="G60" s="66" t="s">
        <v>3</v>
      </c>
      <c r="H60" s="66" t="s">
        <v>4</v>
      </c>
      <c r="I60" s="69" t="s">
        <v>5</v>
      </c>
      <c r="J60" s="5"/>
    </row>
    <row r="61" spans="1:10" s="4" customFormat="1" ht="18" customHeight="1" x14ac:dyDescent="0.3">
      <c r="A61" s="59"/>
      <c r="B61" s="72" t="s">
        <v>6</v>
      </c>
      <c r="C61" s="72" t="s">
        <v>7</v>
      </c>
      <c r="D61" s="72" t="s">
        <v>8</v>
      </c>
      <c r="E61" s="64"/>
      <c r="F61" s="64"/>
      <c r="G61" s="67"/>
      <c r="H61" s="67"/>
      <c r="I61" s="70"/>
      <c r="J61" s="5"/>
    </row>
    <row r="62" spans="1:10" s="4" customFormat="1" ht="14.25" customHeight="1" x14ac:dyDescent="0.3">
      <c r="A62" s="60"/>
      <c r="B62" s="73"/>
      <c r="C62" s="73"/>
      <c r="D62" s="73"/>
      <c r="E62" s="65"/>
      <c r="F62" s="65"/>
      <c r="G62" s="68"/>
      <c r="H62" s="68"/>
      <c r="I62" s="71"/>
      <c r="J62" s="5"/>
    </row>
    <row r="63" spans="1:10" s="4" customFormat="1" x14ac:dyDescent="0.3">
      <c r="A63" s="36">
        <v>1</v>
      </c>
      <c r="B63" s="37">
        <v>2</v>
      </c>
      <c r="C63" s="37">
        <v>3</v>
      </c>
      <c r="D63" s="37">
        <v>4</v>
      </c>
      <c r="E63" s="37">
        <v>5</v>
      </c>
      <c r="F63" s="37">
        <v>6</v>
      </c>
      <c r="G63" s="38" t="s">
        <v>31</v>
      </c>
      <c r="H63" s="38" t="s">
        <v>32</v>
      </c>
      <c r="I63" s="37">
        <v>9</v>
      </c>
      <c r="J63" s="5"/>
    </row>
    <row r="64" spans="1:10" s="4" customFormat="1" x14ac:dyDescent="0.3">
      <c r="A64" s="31" t="s">
        <v>20</v>
      </c>
      <c r="B64" s="41"/>
      <c r="C64" s="41"/>
      <c r="D64" s="42"/>
      <c r="E64" s="33" t="s">
        <v>57</v>
      </c>
      <c r="F64" s="33">
        <v>4</v>
      </c>
      <c r="G64" s="43"/>
      <c r="H64" s="32">
        <f>F64*G64</f>
        <v>0</v>
      </c>
      <c r="I64" s="42"/>
      <c r="J64" s="5"/>
    </row>
    <row r="65" spans="1:10" s="4" customFormat="1" x14ac:dyDescent="0.3">
      <c r="A65" s="14"/>
      <c r="B65" s="15"/>
      <c r="C65" s="15"/>
      <c r="D65" s="15"/>
      <c r="E65" s="15"/>
      <c r="F65" s="15"/>
      <c r="G65" s="35" t="s">
        <v>9</v>
      </c>
      <c r="H65" s="34">
        <f>SUM(H64:H64)</f>
        <v>0</v>
      </c>
      <c r="I65" s="15"/>
      <c r="J65" s="5"/>
    </row>
    <row r="66" spans="1:10" s="4" customFormat="1" x14ac:dyDescent="0.3">
      <c r="A66" s="16"/>
      <c r="B66" s="15"/>
      <c r="C66" s="15"/>
      <c r="D66" s="15"/>
      <c r="E66" s="15"/>
      <c r="F66" s="15"/>
      <c r="G66" s="35" t="s">
        <v>10</v>
      </c>
      <c r="H66" s="34">
        <f>H65/5</f>
        <v>0</v>
      </c>
      <c r="I66" s="15"/>
      <c r="J66" s="5"/>
    </row>
    <row r="67" spans="1:10" s="4" customFormat="1" x14ac:dyDescent="0.3">
      <c r="A67" s="16"/>
      <c r="B67" s="15"/>
      <c r="C67" s="15"/>
      <c r="D67" s="15"/>
      <c r="E67" s="15"/>
      <c r="F67" s="15"/>
      <c r="G67" s="35" t="s">
        <v>11</v>
      </c>
      <c r="H67" s="34">
        <f>H65*1.2</f>
        <v>0</v>
      </c>
      <c r="I67" s="15"/>
      <c r="J67" s="5"/>
    </row>
    <row r="68" spans="1:10" ht="13.2" x14ac:dyDescent="0.25">
      <c r="A68" s="57" t="s">
        <v>62</v>
      </c>
      <c r="B68" s="57"/>
      <c r="C68" s="57"/>
      <c r="D68" s="57"/>
      <c r="E68" s="57"/>
      <c r="F68" s="57"/>
      <c r="G68" s="57"/>
      <c r="H68" s="57"/>
      <c r="I68" s="57"/>
    </row>
    <row r="69" spans="1:10" x14ac:dyDescent="0.2">
      <c r="A69" s="11"/>
      <c r="B69" s="12"/>
      <c r="C69" s="12"/>
      <c r="D69" s="12"/>
      <c r="E69" s="12"/>
      <c r="F69" s="12"/>
      <c r="G69" s="13"/>
      <c r="H69" s="13"/>
      <c r="I69" s="12"/>
    </row>
    <row r="70" spans="1:10" s="4" customFormat="1" ht="20.25" customHeight="1" x14ac:dyDescent="0.3">
      <c r="A70" s="58" t="s">
        <v>0</v>
      </c>
      <c r="B70" s="61" t="s">
        <v>22</v>
      </c>
      <c r="C70" s="61"/>
      <c r="D70" s="62"/>
      <c r="E70" s="63" t="s">
        <v>1</v>
      </c>
      <c r="F70" s="63" t="s">
        <v>2</v>
      </c>
      <c r="G70" s="66" t="s">
        <v>3</v>
      </c>
      <c r="H70" s="66" t="s">
        <v>4</v>
      </c>
      <c r="I70" s="69" t="s">
        <v>5</v>
      </c>
      <c r="J70" s="5"/>
    </row>
    <row r="71" spans="1:10" s="4" customFormat="1" ht="18" customHeight="1" x14ac:dyDescent="0.3">
      <c r="A71" s="59"/>
      <c r="B71" s="72" t="s">
        <v>6</v>
      </c>
      <c r="C71" s="72" t="s">
        <v>7</v>
      </c>
      <c r="D71" s="72" t="s">
        <v>8</v>
      </c>
      <c r="E71" s="64"/>
      <c r="F71" s="64"/>
      <c r="G71" s="67"/>
      <c r="H71" s="67"/>
      <c r="I71" s="70"/>
      <c r="J71" s="5"/>
    </row>
    <row r="72" spans="1:10" s="4" customFormat="1" ht="14.25" customHeight="1" x14ac:dyDescent="0.3">
      <c r="A72" s="60"/>
      <c r="B72" s="73"/>
      <c r="C72" s="73"/>
      <c r="D72" s="73"/>
      <c r="E72" s="65"/>
      <c r="F72" s="65"/>
      <c r="G72" s="68"/>
      <c r="H72" s="68"/>
      <c r="I72" s="71"/>
      <c r="J72" s="5"/>
    </row>
    <row r="73" spans="1:10" s="4" customFormat="1" x14ac:dyDescent="0.3">
      <c r="A73" s="36">
        <v>1</v>
      </c>
      <c r="B73" s="37">
        <v>2</v>
      </c>
      <c r="C73" s="37">
        <v>3</v>
      </c>
      <c r="D73" s="37">
        <v>4</v>
      </c>
      <c r="E73" s="37">
        <v>5</v>
      </c>
      <c r="F73" s="37">
        <v>6</v>
      </c>
      <c r="G73" s="38" t="s">
        <v>31</v>
      </c>
      <c r="H73" s="38" t="s">
        <v>32</v>
      </c>
      <c r="I73" s="37">
        <v>9</v>
      </c>
      <c r="J73" s="5"/>
    </row>
    <row r="74" spans="1:10" s="4" customFormat="1" ht="30.6" x14ac:dyDescent="0.3">
      <c r="A74" s="31" t="s">
        <v>20</v>
      </c>
      <c r="B74" s="41" t="s">
        <v>70</v>
      </c>
      <c r="C74" s="41" t="s">
        <v>73</v>
      </c>
      <c r="D74" s="42">
        <v>8535210000</v>
      </c>
      <c r="E74" s="33" t="s">
        <v>57</v>
      </c>
      <c r="F74" s="33">
        <v>4</v>
      </c>
      <c r="G74" s="43">
        <v>124300</v>
      </c>
      <c r="H74" s="32">
        <f>F74*G74</f>
        <v>497200</v>
      </c>
      <c r="I74" s="42" t="s">
        <v>64</v>
      </c>
      <c r="J74" s="5"/>
    </row>
    <row r="75" spans="1:10" s="4" customFormat="1" x14ac:dyDescent="0.3">
      <c r="A75" s="14"/>
      <c r="B75" s="15"/>
      <c r="C75" s="15"/>
      <c r="D75" s="15"/>
      <c r="E75" s="15"/>
      <c r="F75" s="15"/>
      <c r="G75" s="35" t="s">
        <v>9</v>
      </c>
      <c r="H75" s="34">
        <f>SUM(H74:H74)</f>
        <v>497200</v>
      </c>
      <c r="I75" s="15"/>
      <c r="J75" s="5"/>
    </row>
    <row r="76" spans="1:10" s="4" customFormat="1" x14ac:dyDescent="0.3">
      <c r="A76" s="16"/>
      <c r="B76" s="15"/>
      <c r="C76" s="15"/>
      <c r="D76" s="15"/>
      <c r="E76" s="15"/>
      <c r="F76" s="15"/>
      <c r="G76" s="35" t="s">
        <v>10</v>
      </c>
      <c r="H76" s="34">
        <f>H75/5</f>
        <v>99440</v>
      </c>
      <c r="I76" s="15"/>
      <c r="J76" s="5"/>
    </row>
    <row r="77" spans="1:10" s="4" customFormat="1" x14ac:dyDescent="0.3">
      <c r="A77" s="16"/>
      <c r="B77" s="15"/>
      <c r="C77" s="15"/>
      <c r="D77" s="15"/>
      <c r="E77" s="15"/>
      <c r="F77" s="15"/>
      <c r="G77" s="35" t="s">
        <v>11</v>
      </c>
      <c r="H77" s="34">
        <f>H75*1.2</f>
        <v>596640</v>
      </c>
      <c r="I77" s="15"/>
      <c r="J77" s="5"/>
    </row>
    <row r="78" spans="1:10" ht="13.2" x14ac:dyDescent="0.25">
      <c r="A78" s="57" t="s">
        <v>63</v>
      </c>
      <c r="B78" s="57"/>
      <c r="C78" s="57"/>
      <c r="D78" s="57"/>
      <c r="E78" s="57"/>
      <c r="F78" s="57"/>
      <c r="G78" s="57"/>
      <c r="H78" s="57"/>
      <c r="I78" s="57"/>
    </row>
    <row r="79" spans="1:10" x14ac:dyDescent="0.2">
      <c r="A79" s="11"/>
      <c r="B79" s="12"/>
      <c r="C79" s="12"/>
      <c r="D79" s="12"/>
      <c r="E79" s="12"/>
      <c r="F79" s="12"/>
      <c r="G79" s="13"/>
      <c r="H79" s="13"/>
      <c r="I79" s="12"/>
    </row>
    <row r="80" spans="1:10" s="4" customFormat="1" ht="20.25" customHeight="1" x14ac:dyDescent="0.3">
      <c r="A80" s="58" t="s">
        <v>0</v>
      </c>
      <c r="B80" s="61" t="s">
        <v>22</v>
      </c>
      <c r="C80" s="61"/>
      <c r="D80" s="62"/>
      <c r="E80" s="63" t="s">
        <v>1</v>
      </c>
      <c r="F80" s="63" t="s">
        <v>2</v>
      </c>
      <c r="G80" s="66" t="s">
        <v>3</v>
      </c>
      <c r="H80" s="66" t="s">
        <v>4</v>
      </c>
      <c r="I80" s="69" t="s">
        <v>5</v>
      </c>
      <c r="J80" s="5"/>
    </row>
    <row r="81" spans="1:10" s="4" customFormat="1" ht="18" customHeight="1" x14ac:dyDescent="0.3">
      <c r="A81" s="59"/>
      <c r="B81" s="72" t="s">
        <v>6</v>
      </c>
      <c r="C81" s="72" t="s">
        <v>7</v>
      </c>
      <c r="D81" s="72" t="s">
        <v>8</v>
      </c>
      <c r="E81" s="64"/>
      <c r="F81" s="64"/>
      <c r="G81" s="67"/>
      <c r="H81" s="67"/>
      <c r="I81" s="70"/>
      <c r="J81" s="5"/>
    </row>
    <row r="82" spans="1:10" s="4" customFormat="1" ht="14.25" customHeight="1" x14ac:dyDescent="0.3">
      <c r="A82" s="60"/>
      <c r="B82" s="73"/>
      <c r="C82" s="73"/>
      <c r="D82" s="73"/>
      <c r="E82" s="65"/>
      <c r="F82" s="65"/>
      <c r="G82" s="68"/>
      <c r="H82" s="68"/>
      <c r="I82" s="71"/>
      <c r="J82" s="5"/>
    </row>
    <row r="83" spans="1:10" s="4" customFormat="1" x14ac:dyDescent="0.3">
      <c r="A83" s="36">
        <v>1</v>
      </c>
      <c r="B83" s="37">
        <v>2</v>
      </c>
      <c r="C83" s="37">
        <v>3</v>
      </c>
      <c r="D83" s="37">
        <v>4</v>
      </c>
      <c r="E83" s="37">
        <v>5</v>
      </c>
      <c r="F83" s="37">
        <v>6</v>
      </c>
      <c r="G83" s="38" t="s">
        <v>31</v>
      </c>
      <c r="H83" s="38" t="s">
        <v>32</v>
      </c>
      <c r="I83" s="37">
        <v>9</v>
      </c>
      <c r="J83" s="5"/>
    </row>
    <row r="84" spans="1:10" s="4" customFormat="1" x14ac:dyDescent="0.3">
      <c r="A84" s="31" t="s">
        <v>20</v>
      </c>
      <c r="B84" s="41"/>
      <c r="C84" s="41"/>
      <c r="D84" s="42"/>
      <c r="E84" s="33" t="s">
        <v>57</v>
      </c>
      <c r="F84" s="33">
        <v>10</v>
      </c>
      <c r="G84" s="43"/>
      <c r="H84" s="32">
        <f>F84*G84</f>
        <v>0</v>
      </c>
      <c r="I84" s="42"/>
      <c r="J84" s="5"/>
    </row>
    <row r="85" spans="1:10" s="4" customFormat="1" x14ac:dyDescent="0.3">
      <c r="A85" s="14"/>
      <c r="B85" s="15"/>
      <c r="C85" s="15"/>
      <c r="D85" s="15"/>
      <c r="E85" s="15"/>
      <c r="F85" s="15"/>
      <c r="G85" s="35" t="s">
        <v>9</v>
      </c>
      <c r="H85" s="34">
        <f>SUM(H84:H84)</f>
        <v>0</v>
      </c>
      <c r="I85" s="15"/>
      <c r="J85" s="5"/>
    </row>
    <row r="86" spans="1:10" s="4" customFormat="1" x14ac:dyDescent="0.3">
      <c r="A86" s="16"/>
      <c r="B86" s="15"/>
      <c r="C86" s="15"/>
      <c r="D86" s="15"/>
      <c r="E86" s="15"/>
      <c r="F86" s="15"/>
      <c r="G86" s="35" t="s">
        <v>10</v>
      </c>
      <c r="H86" s="34">
        <f>H85/5</f>
        <v>0</v>
      </c>
      <c r="I86" s="15"/>
      <c r="J86" s="5"/>
    </row>
    <row r="87" spans="1:10" s="4" customFormat="1" x14ac:dyDescent="0.3">
      <c r="A87" s="16"/>
      <c r="B87" s="15"/>
      <c r="C87" s="15"/>
      <c r="D87" s="15"/>
      <c r="E87" s="15"/>
      <c r="F87" s="15"/>
      <c r="G87" s="35" t="s">
        <v>11</v>
      </c>
      <c r="H87" s="34">
        <f>H85*1.2</f>
        <v>0</v>
      </c>
      <c r="I87" s="15"/>
      <c r="J87" s="5"/>
    </row>
    <row r="88" spans="1:10" s="4" customFormat="1" x14ac:dyDescent="0.3">
      <c r="A88" s="16"/>
      <c r="B88" s="15"/>
      <c r="C88" s="15"/>
      <c r="D88" s="15"/>
      <c r="E88" s="15"/>
      <c r="F88" s="15"/>
      <c r="G88" s="35"/>
      <c r="H88" s="34"/>
      <c r="I88" s="15"/>
      <c r="J88" s="5"/>
    </row>
    <row r="89" spans="1:10" ht="13.2" x14ac:dyDescent="0.25">
      <c r="A89" s="76" t="s">
        <v>58</v>
      </c>
      <c r="B89" s="76"/>
      <c r="C89" s="76"/>
      <c r="D89" s="76"/>
      <c r="E89" s="76"/>
      <c r="F89" s="76"/>
      <c r="G89" s="76"/>
      <c r="H89" s="76"/>
      <c r="I89" s="76"/>
    </row>
    <row r="90" spans="1:10" ht="9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</row>
    <row r="91" spans="1:10" ht="72.75" customHeight="1" x14ac:dyDescent="0.2">
      <c r="A91" s="74" t="s">
        <v>33</v>
      </c>
      <c r="B91" s="74"/>
      <c r="C91" s="74"/>
      <c r="D91" s="81" t="s">
        <v>74</v>
      </c>
      <c r="E91" s="81"/>
      <c r="F91" s="81"/>
      <c r="G91" s="81"/>
      <c r="H91" s="95" t="s">
        <v>59</v>
      </c>
      <c r="I91" s="74"/>
    </row>
    <row r="92" spans="1:10" ht="13.2" x14ac:dyDescent="0.25">
      <c r="A92" s="18"/>
      <c r="B92" s="18"/>
      <c r="C92" s="18"/>
      <c r="D92" s="18"/>
      <c r="E92" s="18"/>
      <c r="F92" s="18"/>
      <c r="G92" s="75" t="s">
        <v>23</v>
      </c>
      <c r="H92" s="75"/>
      <c r="I92" s="75"/>
    </row>
    <row r="93" spans="1:10" ht="21" customHeight="1" x14ac:dyDescent="0.2">
      <c r="A93" s="39" t="s">
        <v>29</v>
      </c>
      <c r="B93" s="39" t="s">
        <v>12</v>
      </c>
      <c r="C93" s="40" t="s">
        <v>13</v>
      </c>
      <c r="D93" s="92" t="s">
        <v>14</v>
      </c>
      <c r="E93" s="93"/>
      <c r="F93" s="94" t="s">
        <v>15</v>
      </c>
      <c r="G93" s="61"/>
      <c r="H93" s="90" t="s">
        <v>16</v>
      </c>
      <c r="I93" s="91"/>
    </row>
    <row r="94" spans="1:10" s="10" customFormat="1" x14ac:dyDescent="0.2">
      <c r="A94" s="53">
        <v>1</v>
      </c>
      <c r="B94" s="44" t="s">
        <v>80</v>
      </c>
      <c r="C94" s="44" t="s">
        <v>25</v>
      </c>
      <c r="D94" s="56" t="s">
        <v>26</v>
      </c>
      <c r="E94" s="55"/>
      <c r="F94" s="56" t="s">
        <v>27</v>
      </c>
      <c r="G94" s="55"/>
      <c r="H94" s="56" t="s">
        <v>28</v>
      </c>
      <c r="I94" s="55"/>
    </row>
    <row r="95" spans="1:10" s="10" customFormat="1" x14ac:dyDescent="0.2">
      <c r="A95" s="53">
        <v>2</v>
      </c>
      <c r="B95" s="44">
        <f>H25</f>
        <v>1432470</v>
      </c>
      <c r="C95" s="44">
        <f>B95/2</f>
        <v>716235</v>
      </c>
      <c r="D95" s="56">
        <v>50</v>
      </c>
      <c r="E95" s="55"/>
      <c r="F95" s="54">
        <f>B95-C95</f>
        <v>716235</v>
      </c>
      <c r="G95" s="55"/>
      <c r="H95" s="56">
        <v>30</v>
      </c>
      <c r="I95" s="55"/>
    </row>
    <row r="96" spans="1:10" s="10" customFormat="1" x14ac:dyDescent="0.2">
      <c r="A96" s="53">
        <v>3</v>
      </c>
      <c r="B96" s="44">
        <f>H35</f>
        <v>757400</v>
      </c>
      <c r="C96" s="44">
        <f>B96/2</f>
        <v>378700</v>
      </c>
      <c r="D96" s="56">
        <v>50</v>
      </c>
      <c r="E96" s="55"/>
      <c r="F96" s="54">
        <f>B96-C96</f>
        <v>378700</v>
      </c>
      <c r="G96" s="55"/>
      <c r="H96" s="56">
        <v>30</v>
      </c>
      <c r="I96" s="55"/>
    </row>
    <row r="97" spans="1:11" s="10" customFormat="1" x14ac:dyDescent="0.2">
      <c r="A97" s="53">
        <v>4</v>
      </c>
      <c r="B97" s="44">
        <f>H45</f>
        <v>179360</v>
      </c>
      <c r="C97" s="44">
        <f>B97/2</f>
        <v>89680</v>
      </c>
      <c r="D97" s="56">
        <v>50</v>
      </c>
      <c r="E97" s="55"/>
      <c r="F97" s="54">
        <f>B97-C97</f>
        <v>89680</v>
      </c>
      <c r="G97" s="55"/>
      <c r="H97" s="56">
        <v>30</v>
      </c>
      <c r="I97" s="55"/>
    </row>
    <row r="98" spans="1:11" s="10" customFormat="1" x14ac:dyDescent="0.2">
      <c r="A98" s="53">
        <v>5</v>
      </c>
      <c r="B98" s="44">
        <f>H55</f>
        <v>676380</v>
      </c>
      <c r="C98" s="44">
        <f>B98/2</f>
        <v>338190</v>
      </c>
      <c r="D98" s="56">
        <v>50</v>
      </c>
      <c r="E98" s="55"/>
      <c r="F98" s="54">
        <f>B98-C98</f>
        <v>338190</v>
      </c>
      <c r="G98" s="55"/>
      <c r="H98" s="56">
        <v>30</v>
      </c>
      <c r="I98" s="55"/>
    </row>
    <row r="99" spans="1:11" s="10" customFormat="1" x14ac:dyDescent="0.2">
      <c r="A99" s="53">
        <v>6</v>
      </c>
      <c r="B99" s="44" t="s">
        <v>80</v>
      </c>
      <c r="C99" s="44" t="s">
        <v>25</v>
      </c>
      <c r="D99" s="56" t="s">
        <v>26</v>
      </c>
      <c r="E99" s="55"/>
      <c r="F99" s="56" t="s">
        <v>27</v>
      </c>
      <c r="G99" s="55"/>
      <c r="H99" s="56" t="s">
        <v>28</v>
      </c>
      <c r="I99" s="55"/>
    </row>
    <row r="100" spans="1:11" s="10" customFormat="1" x14ac:dyDescent="0.2">
      <c r="A100" s="53">
        <v>7</v>
      </c>
      <c r="B100" s="44">
        <f>H75</f>
        <v>497200</v>
      </c>
      <c r="C100" s="44">
        <f>B100/2</f>
        <v>248600</v>
      </c>
      <c r="D100" s="56">
        <v>50</v>
      </c>
      <c r="E100" s="55"/>
      <c r="F100" s="54">
        <f>B100-C100</f>
        <v>248600</v>
      </c>
      <c r="G100" s="55"/>
      <c r="H100" s="56">
        <v>30</v>
      </c>
      <c r="I100" s="55"/>
    </row>
    <row r="101" spans="1:11" s="10" customFormat="1" x14ac:dyDescent="0.2">
      <c r="A101" s="53">
        <v>8</v>
      </c>
      <c r="B101" s="44" t="s">
        <v>80</v>
      </c>
      <c r="C101" s="44" t="s">
        <v>25</v>
      </c>
      <c r="D101" s="56" t="s">
        <v>26</v>
      </c>
      <c r="E101" s="55"/>
      <c r="F101" s="56" t="s">
        <v>27</v>
      </c>
      <c r="G101" s="55"/>
      <c r="H101" s="56" t="s">
        <v>28</v>
      </c>
      <c r="I101" s="55"/>
    </row>
    <row r="102" spans="1:11" ht="10.5" customHeight="1" x14ac:dyDescent="0.2">
      <c r="A102" s="19"/>
      <c r="B102" s="20"/>
      <c r="C102" s="20"/>
      <c r="D102" s="21"/>
      <c r="E102" s="22"/>
      <c r="F102" s="23"/>
      <c r="G102" s="24"/>
      <c r="H102" s="25"/>
      <c r="I102" s="25"/>
      <c r="J102" s="1"/>
      <c r="K102" s="9"/>
    </row>
    <row r="103" spans="1:11" x14ac:dyDescent="0.2">
      <c r="A103" s="84" t="s">
        <v>17</v>
      </c>
      <c r="B103" s="84"/>
      <c r="C103" s="84"/>
      <c r="D103" s="84"/>
      <c r="E103" s="84"/>
      <c r="F103" s="84"/>
      <c r="G103" s="84"/>
      <c r="H103" s="84"/>
      <c r="I103" s="84"/>
      <c r="J103" s="1"/>
    </row>
    <row r="104" spans="1:11" x14ac:dyDescent="0.2">
      <c r="A104" s="84" t="s">
        <v>24</v>
      </c>
      <c r="B104" s="84"/>
      <c r="C104" s="84"/>
      <c r="D104" s="84"/>
      <c r="E104" s="84"/>
      <c r="F104" s="84"/>
      <c r="G104" s="84"/>
      <c r="H104" s="84"/>
      <c r="I104" s="84"/>
      <c r="J104" s="1"/>
    </row>
    <row r="105" spans="1:11" x14ac:dyDescent="0.2">
      <c r="A105" s="84" t="s">
        <v>18</v>
      </c>
      <c r="B105" s="84"/>
      <c r="C105" s="84"/>
      <c r="D105" s="84"/>
      <c r="E105" s="84"/>
      <c r="F105" s="84"/>
      <c r="G105" s="84"/>
      <c r="H105" s="84"/>
      <c r="I105" s="84"/>
      <c r="J105" s="1"/>
    </row>
    <row r="106" spans="1:11" x14ac:dyDescent="0.2">
      <c r="A106" s="84" t="s">
        <v>19</v>
      </c>
      <c r="B106" s="84"/>
      <c r="C106" s="84"/>
      <c r="D106" s="84"/>
      <c r="E106" s="84"/>
      <c r="F106" s="84"/>
      <c r="G106" s="84"/>
      <c r="H106" s="84"/>
      <c r="I106" s="84"/>
      <c r="J106" s="1"/>
    </row>
    <row r="107" spans="1:11" x14ac:dyDescent="0.2">
      <c r="A107" s="84" t="s">
        <v>37</v>
      </c>
      <c r="B107" s="84"/>
      <c r="C107" s="84"/>
      <c r="D107" s="84"/>
      <c r="E107" s="84"/>
      <c r="F107" s="84"/>
      <c r="G107" s="84"/>
      <c r="H107" s="84"/>
      <c r="I107" s="84"/>
      <c r="J107" s="1"/>
    </row>
    <row r="108" spans="1:1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1"/>
    </row>
    <row r="109" spans="1:11" ht="54" customHeight="1" x14ac:dyDescent="0.2">
      <c r="A109" s="89" t="s">
        <v>30</v>
      </c>
      <c r="B109" s="89"/>
      <c r="C109" s="89"/>
      <c r="D109" s="89"/>
      <c r="E109" s="89"/>
      <c r="F109" s="89"/>
      <c r="G109" s="89"/>
      <c r="H109" s="89"/>
      <c r="I109" s="89"/>
      <c r="J109" s="1"/>
    </row>
    <row r="110" spans="1:11" ht="33.75" customHeight="1" x14ac:dyDescent="0.2">
      <c r="A110" s="85" t="s">
        <v>38</v>
      </c>
      <c r="B110" s="85"/>
      <c r="C110" s="85"/>
      <c r="D110" s="85"/>
      <c r="E110" s="85"/>
      <c r="F110" s="85"/>
      <c r="G110" s="85"/>
      <c r="H110" s="85"/>
      <c r="I110" s="85"/>
    </row>
    <row r="111" spans="1:11" ht="81.75" customHeight="1" x14ac:dyDescent="0.2">
      <c r="A111" s="88" t="s">
        <v>82</v>
      </c>
      <c r="B111" s="88"/>
      <c r="C111" s="88"/>
      <c r="D111" s="88"/>
      <c r="E111" s="88"/>
      <c r="F111" s="88"/>
      <c r="G111" s="88"/>
      <c r="H111" s="88"/>
      <c r="I111" s="88"/>
    </row>
    <row r="112" spans="1:11" ht="152.25" customHeight="1" x14ac:dyDescent="0.2">
      <c r="A112" s="88" t="s">
        <v>83</v>
      </c>
      <c r="B112" s="88"/>
      <c r="C112" s="88"/>
      <c r="D112" s="88"/>
      <c r="E112" s="88"/>
      <c r="F112" s="88"/>
      <c r="G112" s="88"/>
      <c r="H112" s="88"/>
      <c r="I112" s="88"/>
    </row>
    <row r="113" spans="1:10" ht="38.25" customHeight="1" x14ac:dyDescent="0.2">
      <c r="A113" s="85" t="s">
        <v>48</v>
      </c>
      <c r="B113" s="85"/>
      <c r="C113" s="85"/>
      <c r="D113" s="85"/>
      <c r="E113" s="85"/>
      <c r="F113" s="85"/>
      <c r="G113" s="85"/>
      <c r="H113" s="85"/>
      <c r="I113" s="85"/>
    </row>
    <row r="114" spans="1:10" ht="48" customHeight="1" x14ac:dyDescent="0.2">
      <c r="A114" s="85" t="s">
        <v>75</v>
      </c>
      <c r="B114" s="85"/>
      <c r="C114" s="85"/>
      <c r="D114" s="85"/>
      <c r="E114" s="85"/>
      <c r="F114" s="85"/>
      <c r="G114" s="85"/>
      <c r="H114" s="85"/>
      <c r="I114" s="85"/>
      <c r="J114" s="1"/>
    </row>
    <row r="115" spans="1:10" ht="21" customHeight="1" x14ac:dyDescent="0.2">
      <c r="A115" s="86" t="s">
        <v>61</v>
      </c>
      <c r="B115" s="86"/>
      <c r="C115" s="86"/>
      <c r="D115" s="86"/>
      <c r="E115" s="86"/>
      <c r="F115" s="86"/>
      <c r="G115" s="86"/>
      <c r="H115" s="86"/>
      <c r="I115" s="86"/>
      <c r="J115" s="1"/>
    </row>
    <row r="116" spans="1:10" ht="34.5" customHeight="1" x14ac:dyDescent="0.2">
      <c r="A116" s="87" t="s">
        <v>76</v>
      </c>
      <c r="B116" s="87"/>
      <c r="C116" s="87"/>
      <c r="D116" s="87"/>
      <c r="E116" s="87"/>
      <c r="F116" s="87"/>
      <c r="G116" s="87"/>
      <c r="H116" s="87"/>
      <c r="I116" s="87"/>
    </row>
    <row r="117" spans="1:10" ht="18" customHeight="1" x14ac:dyDescent="0.2">
      <c r="A117" s="87" t="s">
        <v>77</v>
      </c>
      <c r="B117" s="87"/>
      <c r="C117" s="87"/>
      <c r="D117" s="87"/>
      <c r="E117" s="87"/>
      <c r="F117" s="87"/>
      <c r="G117" s="87"/>
      <c r="H117" s="87"/>
      <c r="I117" s="87"/>
    </row>
    <row r="118" spans="1:10" ht="31.5" customHeight="1" x14ac:dyDescent="0.2">
      <c r="A118" s="78" t="s">
        <v>39</v>
      </c>
      <c r="B118" s="78"/>
      <c r="C118" s="78"/>
      <c r="D118" s="78"/>
      <c r="E118" s="78"/>
      <c r="F118" s="78"/>
      <c r="G118" s="78"/>
      <c r="H118" s="78"/>
      <c r="I118" s="78"/>
    </row>
    <row r="119" spans="1:10" ht="33.75" customHeight="1" x14ac:dyDescent="0.2">
      <c r="A119" s="78" t="s">
        <v>40</v>
      </c>
      <c r="B119" s="78"/>
      <c r="C119" s="78"/>
      <c r="D119" s="78"/>
      <c r="E119" s="78"/>
      <c r="F119" s="78"/>
      <c r="G119" s="78"/>
      <c r="H119" s="78"/>
      <c r="I119" s="78"/>
    </row>
    <row r="120" spans="1:10" ht="61.5" customHeight="1" x14ac:dyDescent="0.2">
      <c r="A120" s="78" t="s">
        <v>41</v>
      </c>
      <c r="B120" s="78"/>
      <c r="C120" s="78"/>
      <c r="D120" s="78"/>
      <c r="E120" s="78"/>
      <c r="F120" s="78"/>
      <c r="G120" s="78"/>
      <c r="H120" s="78"/>
      <c r="I120" s="78"/>
    </row>
    <row r="121" spans="1:10" ht="30" customHeight="1" x14ac:dyDescent="0.2">
      <c r="A121" s="78" t="s">
        <v>42</v>
      </c>
      <c r="B121" s="78"/>
      <c r="C121" s="78"/>
      <c r="D121" s="78"/>
      <c r="E121" s="78"/>
      <c r="F121" s="78"/>
      <c r="G121" s="78"/>
      <c r="H121" s="78"/>
      <c r="I121" s="78"/>
    </row>
    <row r="122" spans="1:10" ht="33.75" customHeight="1" x14ac:dyDescent="0.2">
      <c r="A122" s="78" t="s">
        <v>43</v>
      </c>
      <c r="B122" s="78"/>
      <c r="C122" s="78"/>
      <c r="D122" s="78"/>
      <c r="E122" s="78"/>
      <c r="F122" s="78"/>
      <c r="G122" s="78"/>
      <c r="H122" s="78"/>
      <c r="I122" s="78"/>
    </row>
    <row r="123" spans="1:10" ht="27.75" customHeight="1" x14ac:dyDescent="0.2">
      <c r="A123" s="78" t="s">
        <v>49</v>
      </c>
      <c r="B123" s="78"/>
      <c r="C123" s="78"/>
      <c r="D123" s="78"/>
      <c r="E123" s="78"/>
      <c r="F123" s="78"/>
      <c r="G123" s="78"/>
      <c r="H123" s="78"/>
      <c r="I123" s="78"/>
    </row>
    <row r="124" spans="1:10" ht="13.2" x14ac:dyDescent="0.2">
      <c r="A124" s="78" t="s">
        <v>44</v>
      </c>
      <c r="B124" s="78"/>
      <c r="C124" s="78"/>
      <c r="D124" s="78"/>
      <c r="E124" s="78"/>
      <c r="F124" s="78"/>
      <c r="G124" s="78"/>
      <c r="H124" s="78"/>
      <c r="I124" s="78"/>
    </row>
    <row r="125" spans="1:10" ht="13.2" x14ac:dyDescent="0.2">
      <c r="A125" s="82" t="s">
        <v>60</v>
      </c>
      <c r="B125" s="82"/>
      <c r="C125" s="82"/>
      <c r="D125" s="82"/>
      <c r="E125" s="82"/>
      <c r="F125" s="82"/>
      <c r="G125" s="82"/>
      <c r="H125" s="82"/>
      <c r="I125" s="82"/>
    </row>
    <row r="126" spans="1:10" ht="13.2" x14ac:dyDescent="0.2">
      <c r="A126" s="78" t="s">
        <v>45</v>
      </c>
      <c r="B126" s="78"/>
      <c r="C126" s="78"/>
      <c r="D126" s="78"/>
      <c r="E126" s="78"/>
      <c r="F126" s="78"/>
      <c r="G126" s="78"/>
      <c r="H126" s="78"/>
      <c r="I126" s="78"/>
    </row>
    <row r="127" spans="1:10" ht="13.2" x14ac:dyDescent="0.2">
      <c r="A127" s="78" t="s">
        <v>46</v>
      </c>
      <c r="B127" s="78"/>
      <c r="C127" s="78"/>
      <c r="D127" s="78"/>
      <c r="E127" s="78"/>
      <c r="F127" s="78"/>
      <c r="G127" s="78"/>
      <c r="H127" s="78"/>
      <c r="I127" s="78"/>
    </row>
    <row r="128" spans="1:10" s="52" customFormat="1" ht="27.75" customHeight="1" x14ac:dyDescent="0.2">
      <c r="A128" s="79" t="s">
        <v>47</v>
      </c>
      <c r="B128" s="79"/>
      <c r="C128" s="79"/>
      <c r="D128" s="79"/>
      <c r="E128" s="79"/>
      <c r="F128" s="79"/>
      <c r="G128" s="79"/>
      <c r="H128" s="79"/>
      <c r="I128" s="79"/>
      <c r="J128" s="51"/>
    </row>
    <row r="129" spans="1:10" s="6" customFormat="1" ht="32.1" customHeight="1" x14ac:dyDescent="0.45">
      <c r="A129" s="80" t="s">
        <v>50</v>
      </c>
      <c r="B129" s="80"/>
      <c r="C129" s="80"/>
      <c r="D129" s="80"/>
      <c r="E129" s="80"/>
      <c r="F129" s="80"/>
      <c r="G129" s="80"/>
      <c r="H129" s="80"/>
      <c r="I129" s="80"/>
      <c r="J129" s="7"/>
    </row>
    <row r="130" spans="1:10" s="6" customFormat="1" ht="32.1" customHeight="1" x14ac:dyDescent="0.45">
      <c r="A130" s="83" t="s">
        <v>51</v>
      </c>
      <c r="B130" s="83"/>
      <c r="C130" s="83"/>
      <c r="D130" s="83"/>
      <c r="E130" s="83"/>
      <c r="F130" s="83"/>
      <c r="G130" s="83"/>
      <c r="H130" s="83"/>
      <c r="I130" s="83"/>
      <c r="J130" s="7"/>
    </row>
    <row r="131" spans="1:10" s="6" customFormat="1" ht="44.25" customHeight="1" x14ac:dyDescent="0.45">
      <c r="A131" s="81" t="s">
        <v>78</v>
      </c>
      <c r="B131" s="81"/>
      <c r="C131" s="81"/>
      <c r="D131" s="81"/>
      <c r="E131" s="81"/>
      <c r="F131" s="81"/>
      <c r="G131" s="81"/>
      <c r="H131" s="81"/>
      <c r="I131" s="81"/>
      <c r="J131" s="7"/>
    </row>
    <row r="132" spans="1:10" ht="17.399999999999999" x14ac:dyDescent="0.45">
      <c r="A132" s="27"/>
      <c r="B132" s="28"/>
      <c r="C132" s="28"/>
      <c r="D132" s="28"/>
      <c r="E132" s="28"/>
      <c r="F132" s="28"/>
      <c r="G132" s="29"/>
      <c r="H132" s="30"/>
      <c r="I132" s="28"/>
    </row>
    <row r="133" spans="1:10" x14ac:dyDescent="0.2">
      <c r="A133" s="11"/>
      <c r="B133" s="12"/>
      <c r="C133" s="12"/>
      <c r="D133" s="12"/>
      <c r="E133" s="12"/>
      <c r="F133" s="12"/>
      <c r="G133" s="13"/>
      <c r="H133" s="13"/>
      <c r="I133" s="12"/>
      <c r="J133" s="1"/>
    </row>
    <row r="134" spans="1:10" ht="40.5" customHeight="1" x14ac:dyDescent="0.2">
      <c r="A134" s="77" t="s">
        <v>79</v>
      </c>
      <c r="B134" s="77"/>
      <c r="C134" s="77"/>
      <c r="D134" s="77"/>
      <c r="E134" s="77"/>
      <c r="F134" s="77"/>
      <c r="G134" s="77"/>
      <c r="H134" s="77"/>
      <c r="I134" s="77"/>
    </row>
    <row r="135" spans="1:10" x14ac:dyDescent="0.2">
      <c r="A135" s="11"/>
      <c r="B135" s="12"/>
      <c r="C135" s="12"/>
      <c r="D135" s="12"/>
      <c r="E135" s="12"/>
      <c r="F135" s="12"/>
      <c r="G135" s="13"/>
      <c r="H135" s="13"/>
      <c r="I135" s="12"/>
    </row>
    <row r="136" spans="1:10" x14ac:dyDescent="0.2">
      <c r="A136" s="11"/>
      <c r="B136" s="12"/>
      <c r="C136" s="12"/>
      <c r="D136" s="12"/>
      <c r="E136" s="12"/>
      <c r="F136" s="12"/>
      <c r="G136" s="13"/>
      <c r="H136" s="13"/>
      <c r="I136" s="12"/>
    </row>
    <row r="137" spans="1:10" x14ac:dyDescent="0.2">
      <c r="A137" s="11"/>
      <c r="B137" s="12"/>
      <c r="C137" s="12"/>
      <c r="D137" s="12"/>
      <c r="E137" s="12"/>
      <c r="F137" s="12"/>
      <c r="G137" s="13"/>
      <c r="H137" s="13"/>
      <c r="I137" s="12"/>
    </row>
    <row r="138" spans="1:10" x14ac:dyDescent="0.2">
      <c r="A138" s="11"/>
      <c r="B138" s="12"/>
      <c r="C138" s="12"/>
      <c r="D138" s="12"/>
      <c r="E138" s="12"/>
      <c r="F138" s="12"/>
      <c r="G138" s="13"/>
      <c r="H138" s="13"/>
      <c r="I138" s="12"/>
    </row>
    <row r="139" spans="1:10" x14ac:dyDescent="0.2">
      <c r="A139" s="11"/>
      <c r="B139" s="12"/>
      <c r="C139" s="12"/>
      <c r="D139" s="12"/>
      <c r="E139" s="12"/>
      <c r="F139" s="12"/>
      <c r="G139" s="13"/>
      <c r="H139" s="13"/>
      <c r="I139" s="12"/>
    </row>
    <row r="140" spans="1:10" x14ac:dyDescent="0.2">
      <c r="A140" s="11"/>
      <c r="B140" s="12"/>
      <c r="C140" s="12"/>
      <c r="D140" s="12"/>
      <c r="E140" s="12"/>
      <c r="F140" s="12"/>
      <c r="G140" s="13"/>
      <c r="H140" s="13"/>
      <c r="I140" s="12"/>
    </row>
    <row r="141" spans="1:10" x14ac:dyDescent="0.2">
      <c r="A141" s="11"/>
      <c r="B141" s="12"/>
      <c r="C141" s="12"/>
      <c r="D141" s="12"/>
      <c r="E141" s="12"/>
      <c r="F141" s="12"/>
      <c r="G141" s="13"/>
      <c r="H141" s="13"/>
      <c r="I141" s="12"/>
    </row>
    <row r="142" spans="1:10" x14ac:dyDescent="0.2">
      <c r="A142" s="11"/>
      <c r="B142" s="12"/>
      <c r="C142" s="12"/>
      <c r="D142" s="12"/>
      <c r="E142" s="12"/>
      <c r="F142" s="12"/>
      <c r="G142" s="13"/>
      <c r="H142" s="13"/>
      <c r="I142" s="12"/>
    </row>
    <row r="143" spans="1:10" x14ac:dyDescent="0.2">
      <c r="A143" s="11"/>
      <c r="B143" s="12"/>
      <c r="C143" s="12"/>
      <c r="D143" s="12"/>
      <c r="E143" s="12"/>
      <c r="F143" s="12"/>
      <c r="G143" s="13"/>
      <c r="H143" s="13"/>
      <c r="I143" s="12"/>
    </row>
    <row r="144" spans="1:10" x14ac:dyDescent="0.2">
      <c r="A144" s="11"/>
      <c r="B144" s="12"/>
      <c r="C144" s="12"/>
      <c r="D144" s="12"/>
      <c r="E144" s="12"/>
      <c r="F144" s="12"/>
      <c r="G144" s="13"/>
      <c r="H144" s="13"/>
      <c r="I144" s="12"/>
    </row>
    <row r="145" spans="1:9" x14ac:dyDescent="0.2">
      <c r="A145" s="11"/>
      <c r="B145" s="12"/>
      <c r="C145" s="12"/>
      <c r="D145" s="12"/>
      <c r="E145" s="12"/>
      <c r="F145" s="12"/>
      <c r="G145" s="13"/>
      <c r="H145" s="13"/>
      <c r="I145" s="12"/>
    </row>
    <row r="146" spans="1:9" x14ac:dyDescent="0.2">
      <c r="A146" s="11"/>
      <c r="B146" s="12"/>
      <c r="C146" s="12"/>
      <c r="D146" s="12"/>
      <c r="E146" s="12"/>
      <c r="F146" s="12"/>
      <c r="G146" s="13"/>
      <c r="H146" s="13"/>
      <c r="I146" s="12"/>
    </row>
    <row r="147" spans="1:9" x14ac:dyDescent="0.2">
      <c r="A147" s="11"/>
      <c r="B147" s="12"/>
      <c r="C147" s="12"/>
      <c r="D147" s="12"/>
      <c r="E147" s="12"/>
      <c r="F147" s="12"/>
      <c r="G147" s="13"/>
      <c r="H147" s="13"/>
      <c r="I147" s="12"/>
    </row>
    <row r="148" spans="1:9" x14ac:dyDescent="0.2">
      <c r="A148" s="11"/>
      <c r="B148" s="12"/>
      <c r="C148" s="12"/>
      <c r="D148" s="12"/>
      <c r="E148" s="12"/>
      <c r="F148" s="12"/>
      <c r="G148" s="13"/>
      <c r="H148" s="13"/>
      <c r="I148" s="12"/>
    </row>
    <row r="149" spans="1:9" x14ac:dyDescent="0.2">
      <c r="A149" s="11"/>
      <c r="B149" s="12"/>
      <c r="C149" s="12"/>
      <c r="D149" s="12"/>
      <c r="E149" s="12"/>
      <c r="F149" s="12"/>
      <c r="G149" s="13"/>
      <c r="H149" s="13"/>
      <c r="I149" s="12"/>
    </row>
    <row r="150" spans="1:9" x14ac:dyDescent="0.2">
      <c r="A150" s="11"/>
      <c r="B150" s="12"/>
      <c r="C150" s="12"/>
      <c r="D150" s="12"/>
      <c r="E150" s="12"/>
      <c r="F150" s="12"/>
      <c r="G150" s="13"/>
      <c r="H150" s="13"/>
      <c r="I150" s="12"/>
    </row>
    <row r="151" spans="1:9" x14ac:dyDescent="0.2">
      <c r="A151" s="11"/>
      <c r="B151" s="12"/>
      <c r="C151" s="12"/>
      <c r="D151" s="12"/>
      <c r="E151" s="12"/>
      <c r="F151" s="12"/>
      <c r="G151" s="13"/>
      <c r="H151" s="13"/>
      <c r="I151" s="12"/>
    </row>
    <row r="152" spans="1:9" x14ac:dyDescent="0.2">
      <c r="A152" s="11"/>
      <c r="B152" s="12"/>
      <c r="C152" s="12"/>
      <c r="D152" s="12"/>
      <c r="E152" s="12"/>
      <c r="F152" s="12"/>
      <c r="G152" s="13"/>
      <c r="H152" s="13"/>
      <c r="I152" s="12"/>
    </row>
    <row r="153" spans="1:9" x14ac:dyDescent="0.2">
      <c r="A153" s="11"/>
      <c r="B153" s="12"/>
      <c r="C153" s="12"/>
      <c r="D153" s="12"/>
      <c r="E153" s="12"/>
      <c r="F153" s="12"/>
      <c r="G153" s="13"/>
      <c r="H153" s="13"/>
      <c r="I153" s="12"/>
    </row>
    <row r="154" spans="1:9" x14ac:dyDescent="0.2">
      <c r="A154" s="11"/>
      <c r="B154" s="12"/>
      <c r="C154" s="12"/>
      <c r="D154" s="12"/>
      <c r="E154" s="12"/>
      <c r="F154" s="12"/>
      <c r="G154" s="13"/>
      <c r="H154" s="13"/>
      <c r="I154" s="12"/>
    </row>
    <row r="155" spans="1:9" x14ac:dyDescent="0.2">
      <c r="A155" s="11"/>
      <c r="B155" s="12"/>
      <c r="C155" s="12"/>
      <c r="D155" s="12"/>
      <c r="E155" s="12"/>
      <c r="F155" s="12"/>
      <c r="G155" s="13"/>
      <c r="H155" s="13"/>
      <c r="I155" s="12"/>
    </row>
    <row r="156" spans="1:9" x14ac:dyDescent="0.2">
      <c r="A156" s="11"/>
      <c r="B156" s="12"/>
      <c r="C156" s="12"/>
      <c r="D156" s="12"/>
      <c r="E156" s="12"/>
      <c r="F156" s="12"/>
      <c r="G156" s="13"/>
      <c r="H156" s="13"/>
      <c r="I156" s="12"/>
    </row>
    <row r="157" spans="1:9" x14ac:dyDescent="0.2">
      <c r="A157" s="11"/>
      <c r="B157" s="12"/>
      <c r="C157" s="12"/>
      <c r="D157" s="12"/>
      <c r="E157" s="12"/>
      <c r="F157" s="12"/>
      <c r="G157" s="13"/>
      <c r="H157" s="13"/>
      <c r="I157" s="12"/>
    </row>
    <row r="158" spans="1:9" x14ac:dyDescent="0.2">
      <c r="A158" s="11"/>
      <c r="B158" s="12"/>
      <c r="C158" s="12"/>
      <c r="D158" s="12"/>
      <c r="E158" s="12"/>
      <c r="F158" s="12"/>
      <c r="G158" s="13"/>
      <c r="H158" s="13"/>
      <c r="I158" s="12"/>
    </row>
    <row r="159" spans="1:9" x14ac:dyDescent="0.2">
      <c r="A159" s="11"/>
      <c r="B159" s="12"/>
      <c r="C159" s="12"/>
      <c r="D159" s="12"/>
      <c r="E159" s="12"/>
      <c r="F159" s="12"/>
      <c r="G159" s="13"/>
      <c r="H159" s="13"/>
      <c r="I159" s="12"/>
    </row>
    <row r="160" spans="1:9" x14ac:dyDescent="0.2">
      <c r="A160" s="11"/>
      <c r="B160" s="12"/>
      <c r="C160" s="12"/>
      <c r="D160" s="12"/>
      <c r="E160" s="12"/>
      <c r="F160" s="12"/>
      <c r="G160" s="13"/>
      <c r="H160" s="13"/>
      <c r="I160" s="12"/>
    </row>
    <row r="161" spans="1:9" x14ac:dyDescent="0.2">
      <c r="A161" s="11"/>
      <c r="B161" s="12"/>
      <c r="C161" s="12"/>
      <c r="D161" s="12"/>
      <c r="E161" s="12"/>
      <c r="F161" s="12"/>
      <c r="G161" s="13"/>
      <c r="H161" s="13"/>
      <c r="I161" s="12"/>
    </row>
    <row r="162" spans="1:9" x14ac:dyDescent="0.2">
      <c r="A162" s="11"/>
      <c r="B162" s="12"/>
      <c r="C162" s="12"/>
      <c r="D162" s="12"/>
      <c r="E162" s="12"/>
      <c r="F162" s="12"/>
      <c r="G162" s="13"/>
      <c r="H162" s="13"/>
      <c r="I162" s="12"/>
    </row>
    <row r="163" spans="1:9" x14ac:dyDescent="0.2">
      <c r="A163" s="11"/>
      <c r="B163" s="12"/>
      <c r="C163" s="12"/>
      <c r="D163" s="12"/>
      <c r="E163" s="12"/>
      <c r="F163" s="12"/>
      <c r="G163" s="13"/>
      <c r="H163" s="13"/>
      <c r="I163" s="12"/>
    </row>
    <row r="164" spans="1:9" x14ac:dyDescent="0.2">
      <c r="A164" s="11"/>
      <c r="B164" s="12"/>
      <c r="C164" s="12"/>
      <c r="D164" s="12"/>
      <c r="E164" s="12"/>
      <c r="F164" s="12"/>
      <c r="G164" s="13"/>
      <c r="H164" s="13"/>
      <c r="I164" s="12"/>
    </row>
    <row r="165" spans="1:9" x14ac:dyDescent="0.2">
      <c r="A165" s="11"/>
      <c r="B165" s="12"/>
      <c r="C165" s="12"/>
      <c r="D165" s="12"/>
      <c r="E165" s="12"/>
      <c r="F165" s="12"/>
      <c r="G165" s="13"/>
      <c r="H165" s="13"/>
      <c r="I165" s="12"/>
    </row>
    <row r="166" spans="1:9" x14ac:dyDescent="0.2">
      <c r="A166" s="11"/>
      <c r="B166" s="12"/>
      <c r="C166" s="12"/>
      <c r="D166" s="12"/>
      <c r="E166" s="12"/>
      <c r="F166" s="12"/>
      <c r="G166" s="13"/>
      <c r="H166" s="13"/>
      <c r="I166" s="12"/>
    </row>
    <row r="167" spans="1:9" x14ac:dyDescent="0.2">
      <c r="A167" s="11"/>
      <c r="B167" s="12"/>
      <c r="C167" s="12"/>
      <c r="D167" s="12"/>
      <c r="E167" s="12"/>
      <c r="F167" s="12"/>
      <c r="G167" s="13"/>
      <c r="H167" s="13"/>
      <c r="I167" s="12"/>
    </row>
    <row r="168" spans="1:9" x14ac:dyDescent="0.2">
      <c r="A168" s="11"/>
      <c r="B168" s="12"/>
      <c r="C168" s="12"/>
      <c r="D168" s="12"/>
      <c r="E168" s="12"/>
      <c r="F168" s="12"/>
      <c r="G168" s="13"/>
      <c r="H168" s="13"/>
      <c r="I168" s="12"/>
    </row>
    <row r="169" spans="1:9" x14ac:dyDescent="0.2">
      <c r="A169" s="11"/>
      <c r="B169" s="12"/>
      <c r="C169" s="12"/>
      <c r="D169" s="12"/>
      <c r="E169" s="12"/>
      <c r="F169" s="12"/>
      <c r="G169" s="13"/>
      <c r="H169" s="13"/>
      <c r="I169" s="12"/>
    </row>
    <row r="170" spans="1:9" x14ac:dyDescent="0.2">
      <c r="A170" s="11"/>
      <c r="B170" s="12"/>
      <c r="C170" s="12"/>
      <c r="D170" s="12"/>
      <c r="E170" s="12"/>
      <c r="F170" s="12"/>
      <c r="G170" s="13"/>
      <c r="H170" s="13"/>
      <c r="I170" s="12"/>
    </row>
  </sheetData>
  <sheetProtection algorithmName="SHA-512" hashValue="28m3A/m2DAwGouDD3C76t8cTgLGds+E+ho4LE/KCrfvYJPnLEyaRd5pdct+teM0vmr4eFNKr0nhmmkht5kSCjA==" saltValue="4FnrwbDMBgbY1Ki6XT1JAA==" spinCount="100000" sheet="1" objects="1" scenarios="1"/>
  <mergeCells count="153">
    <mergeCell ref="A38:I38"/>
    <mergeCell ref="A40:A42"/>
    <mergeCell ref="B40:D40"/>
    <mergeCell ref="A28:I28"/>
    <mergeCell ref="A30:A32"/>
    <mergeCell ref="B30:D30"/>
    <mergeCell ref="E30:E32"/>
    <mergeCell ref="F30:F32"/>
    <mergeCell ref="A8:I8"/>
    <mergeCell ref="A10:A12"/>
    <mergeCell ref="H10:H12"/>
    <mergeCell ref="A18:I18"/>
    <mergeCell ref="A20:A22"/>
    <mergeCell ref="B20:D20"/>
    <mergeCell ref="E20:E22"/>
    <mergeCell ref="F20:F22"/>
    <mergeCell ref="G20:G22"/>
    <mergeCell ref="H20:H22"/>
    <mergeCell ref="I20:I22"/>
    <mergeCell ref="B21:B22"/>
    <mergeCell ref="C21:C22"/>
    <mergeCell ref="D21:D22"/>
    <mergeCell ref="H101:I101"/>
    <mergeCell ref="D100:E100"/>
    <mergeCell ref="F100:G100"/>
    <mergeCell ref="H100:I100"/>
    <mergeCell ref="G30:G32"/>
    <mergeCell ref="H30:H32"/>
    <mergeCell ref="I30:I32"/>
    <mergeCell ref="B31:B32"/>
    <mergeCell ref="C31:C32"/>
    <mergeCell ref="D31:D32"/>
    <mergeCell ref="A48:I48"/>
    <mergeCell ref="A50:A52"/>
    <mergeCell ref="B50:D50"/>
    <mergeCell ref="E50:E52"/>
    <mergeCell ref="F50:F52"/>
    <mergeCell ref="G50:G52"/>
    <mergeCell ref="B41:B42"/>
    <mergeCell ref="C41:C42"/>
    <mergeCell ref="D41:D42"/>
    <mergeCell ref="A58:I58"/>
    <mergeCell ref="A60:A62"/>
    <mergeCell ref="B60:D60"/>
    <mergeCell ref="E60:E62"/>
    <mergeCell ref="F60:F62"/>
    <mergeCell ref="A1:I1"/>
    <mergeCell ref="D11:D12"/>
    <mergeCell ref="C11:C12"/>
    <mergeCell ref="B11:B12"/>
    <mergeCell ref="B10:D10"/>
    <mergeCell ref="E10:E12"/>
    <mergeCell ref="F10:F12"/>
    <mergeCell ref="G10:G12"/>
    <mergeCell ref="A3:I3"/>
    <mergeCell ref="A6:I6"/>
    <mergeCell ref="A7:I7"/>
    <mergeCell ref="I10:I12"/>
    <mergeCell ref="A103:I103"/>
    <mergeCell ref="H93:I93"/>
    <mergeCell ref="D94:E94"/>
    <mergeCell ref="D93:E93"/>
    <mergeCell ref="F93:G93"/>
    <mergeCell ref="F94:G94"/>
    <mergeCell ref="H94:I94"/>
    <mergeCell ref="D91:G91"/>
    <mergeCell ref="H91:I91"/>
    <mergeCell ref="D96:E96"/>
    <mergeCell ref="F96:G96"/>
    <mergeCell ref="H96:I96"/>
    <mergeCell ref="D99:E99"/>
    <mergeCell ref="F99:G99"/>
    <mergeCell ref="H99:I99"/>
    <mergeCell ref="D95:E95"/>
    <mergeCell ref="F95:G95"/>
    <mergeCell ref="H95:I95"/>
    <mergeCell ref="D97:E97"/>
    <mergeCell ref="F97:G97"/>
    <mergeCell ref="H97:I97"/>
    <mergeCell ref="D98:E98"/>
    <mergeCell ref="D101:E101"/>
    <mergeCell ref="F101:G101"/>
    <mergeCell ref="A118:I118"/>
    <mergeCell ref="A119:I119"/>
    <mergeCell ref="A104:I104"/>
    <mergeCell ref="A105:I105"/>
    <mergeCell ref="A106:I106"/>
    <mergeCell ref="A107:I107"/>
    <mergeCell ref="A114:I114"/>
    <mergeCell ref="A115:I115"/>
    <mergeCell ref="A116:I116"/>
    <mergeCell ref="A117:I117"/>
    <mergeCell ref="A113:I113"/>
    <mergeCell ref="A111:I111"/>
    <mergeCell ref="A112:I112"/>
    <mergeCell ref="A109:I109"/>
    <mergeCell ref="A110:I110"/>
    <mergeCell ref="A134:I134"/>
    <mergeCell ref="A123:I123"/>
    <mergeCell ref="A124:I124"/>
    <mergeCell ref="A126:I126"/>
    <mergeCell ref="A127:I127"/>
    <mergeCell ref="A128:I128"/>
    <mergeCell ref="A129:I129"/>
    <mergeCell ref="A120:I120"/>
    <mergeCell ref="A131:I131"/>
    <mergeCell ref="A121:I121"/>
    <mergeCell ref="A122:I122"/>
    <mergeCell ref="A125:I125"/>
    <mergeCell ref="A130:I130"/>
    <mergeCell ref="G60:G62"/>
    <mergeCell ref="H60:H62"/>
    <mergeCell ref="I60:I62"/>
    <mergeCell ref="B61:B62"/>
    <mergeCell ref="C61:C62"/>
    <mergeCell ref="D61:D62"/>
    <mergeCell ref="E40:E42"/>
    <mergeCell ref="F40:F42"/>
    <mergeCell ref="G40:G42"/>
    <mergeCell ref="H40:H42"/>
    <mergeCell ref="I40:I42"/>
    <mergeCell ref="H50:H52"/>
    <mergeCell ref="I50:I52"/>
    <mergeCell ref="B51:B52"/>
    <mergeCell ref="C51:C52"/>
    <mergeCell ref="D51:D52"/>
    <mergeCell ref="A68:I68"/>
    <mergeCell ref="A70:A72"/>
    <mergeCell ref="B70:D70"/>
    <mergeCell ref="E70:E72"/>
    <mergeCell ref="F70:F72"/>
    <mergeCell ref="G70:G72"/>
    <mergeCell ref="H70:H72"/>
    <mergeCell ref="I70:I72"/>
    <mergeCell ref="B71:B72"/>
    <mergeCell ref="C71:C72"/>
    <mergeCell ref="D71:D72"/>
    <mergeCell ref="F98:G98"/>
    <mergeCell ref="H98:I98"/>
    <mergeCell ref="A78:I78"/>
    <mergeCell ref="A80:A82"/>
    <mergeCell ref="B80:D80"/>
    <mergeCell ref="E80:E82"/>
    <mergeCell ref="F80:F82"/>
    <mergeCell ref="G80:G82"/>
    <mergeCell ref="H80:H82"/>
    <mergeCell ref="I80:I82"/>
    <mergeCell ref="B81:B82"/>
    <mergeCell ref="C81:C82"/>
    <mergeCell ref="D81:D82"/>
    <mergeCell ref="A91:C91"/>
    <mergeCell ref="G92:I92"/>
    <mergeCell ref="A89:I89"/>
  </mergeCells>
  <phoneticPr fontId="2" type="noConversion"/>
  <pageMargins left="0.59055118110236227" right="0.59055118110236227" top="0.55118110236220474" bottom="0.55118110236220474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69634d-4a5e-460e-bcb4-0ee2dd351954" xsi:nil="true"/>
    <lcf76f155ced4ddcb4097134ff3c332f xmlns="79ef83bd-2f78-484d-b97b-cf8cfd48223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27ABEF63037F44C80EB0B8768887C2E" ma:contentTypeVersion="12" ma:contentTypeDescription="Создание документа." ma:contentTypeScope="" ma:versionID="8b4634c1948d7d132b34a4d5c1a89a69">
  <xsd:schema xmlns:xsd="http://www.w3.org/2001/XMLSchema" xmlns:xs="http://www.w3.org/2001/XMLSchema" xmlns:p="http://schemas.microsoft.com/office/2006/metadata/properties" xmlns:ns2="79ef83bd-2f78-484d-b97b-cf8cfd48223a" xmlns:ns3="2369634d-4a5e-460e-bcb4-0ee2dd351954" targetNamespace="http://schemas.microsoft.com/office/2006/metadata/properties" ma:root="true" ma:fieldsID="0bf682e068808ed9cc44e6e0a717b891" ns2:_="" ns3:_="">
    <xsd:import namespace="79ef83bd-2f78-484d-b97b-cf8cfd48223a"/>
    <xsd:import namespace="2369634d-4a5e-460e-bcb4-0ee2dd351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f83bd-2f78-484d-b97b-cf8cfd482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634d-4a5e-460e-bcb4-0ee2dd3519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f1c86b9-4234-4587-88c0-dfb2f9ccf887}" ma:internalName="TaxCatchAll" ma:showField="CatchAllData" ma:web="2369634d-4a5e-460e-bcb4-0ee2dd351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Тип вмісту"/>
        <xsd:element ref="dc:title" minOccurs="0" maxOccurs="1" ma:index="3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67F52-9999-46BA-B1DA-D938C42EC8FE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2369634d-4a5e-460e-bcb4-0ee2dd351954"/>
    <ds:schemaRef ds:uri="http://schemas.openxmlformats.org/package/2006/metadata/core-properties"/>
    <ds:schemaRef ds:uri="79ef83bd-2f78-484d-b97b-cf8cfd48223a"/>
  </ds:schemaRefs>
</ds:datastoreItem>
</file>

<file path=customXml/itemProps2.xml><?xml version="1.0" encoding="utf-8"?>
<ds:datastoreItem xmlns:ds="http://schemas.openxmlformats.org/officeDocument/2006/customXml" ds:itemID="{6257915D-9988-4808-B579-7527A25251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B840F-8E82-4A30-9E7F-A27C90E57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f83bd-2f78-484d-b97b-cf8cfd48223a"/>
    <ds:schemaRef ds:uri="2369634d-4a5e-460e-bcb4-0ee2dd351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ТП ТМЦ</vt:lpstr>
      <vt:lpstr>'ТП ТМЦ'!Область_печати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Parkhomenko Tetiana</dc:creator>
  <cp:lastModifiedBy>Pavelchik I.V.</cp:lastModifiedBy>
  <cp:lastPrinted>2021-09-08T18:14:39Z</cp:lastPrinted>
  <dcterms:created xsi:type="dcterms:W3CDTF">2017-05-18T06:26:47Z</dcterms:created>
  <dcterms:modified xsi:type="dcterms:W3CDTF">2023-10-24T13:30:43Z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0x010100D27ABEF63037F44C80EB0B8768887C2E</vt:lpwstr>
  </property>
  <property fmtid="{D5CDD505-2E9C-101B-9397-08002B2CF9AE}" pid="3" name="MediaServiceImageTags">
    <vt:lpwstr/>
  </property>
</Properties>
</file>