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ТП ТМЦ" sheetId="3" r:id="rId1"/>
    <sheet name="Лист1" sheetId="4" state="hidden" r:id="rId2"/>
  </sheets>
  <externalReferences>
    <externalReference r:id="rId3"/>
  </externalReferences>
  <definedNames>
    <definedName name="_xlnm.Print_Area" localSheetId="0">'ТП ТМЦ'!$A$68:$I$98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B42" i="3"/>
  <c r="A42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15" i="3"/>
  <c r="H16" i="3"/>
  <c r="H32" i="3" l="1"/>
  <c r="H34" i="3" l="1"/>
  <c r="H33" i="3"/>
</calcChain>
</file>

<file path=xl/sharedStrings.xml><?xml version="1.0" encoding="utf-8"?>
<sst xmlns="http://schemas.openxmlformats.org/spreadsheetml/2006/main" count="140" uniqueCount="77">
  <si>
    <t>№ за/п</t>
  </si>
  <si>
    <t>Одиниця виміру</t>
  </si>
  <si>
    <t>Кількість</t>
  </si>
  <si>
    <t>Ціна за одиницю грн., без ПДВ</t>
  </si>
  <si>
    <t>Вартість грн., без ПДВ</t>
  </si>
  <si>
    <t>Виробник</t>
  </si>
  <si>
    <t>Найменування товару</t>
  </si>
  <si>
    <t>ГОСТ, ОСТ, ТУ тощо</t>
  </si>
  <si>
    <t>Код товару згідно з УКТ ЗЕД</t>
  </si>
  <si>
    <t>Всього:</t>
  </si>
  <si>
    <t>ПДВ 20%:</t>
  </si>
  <si>
    <t>Разом з ПДВ:</t>
  </si>
  <si>
    <t>ЦП, грн.
(без ПДВ)</t>
  </si>
  <si>
    <t>А, грн.
(без ПДВ)</t>
  </si>
  <si>
    <t>К/д ЗА</t>
  </si>
  <si>
    <t>Ор, грн.
(без ПДВ)</t>
  </si>
  <si>
    <t>К/д Ор</t>
  </si>
  <si>
    <t>* А - авансові кошти (аванс), грн., зазначає учасник;</t>
  </si>
  <si>
    <t>*** Ор - остаточний розрахунок, залишок після авансу, грн.(розраховується учасником як «ЦП-А»);</t>
  </si>
  <si>
    <t>**** КдОр - кількість к/д для остаточного розрахунку, відтермінування платежу, зазначає учасник;</t>
  </si>
  <si>
    <t>ЛОТ 1</t>
  </si>
  <si>
    <t>Найменування запропонованого Товару (або аналог)</t>
  </si>
  <si>
    <t>** К/дЗА -  кількість к/д до закриття авансу з моменту виплати авансу до постачання товару на суму авансу, зазначає Учасник;</t>
  </si>
  <si>
    <t>Лот №</t>
  </si>
  <si>
    <t>2.1. Вартість товару зазначена на умовах постачання DDP згідно з правилами Інкотермс (згідно «ІНКОТЕРМС – 2010»).
2.2. Цінова пропозиція має враховувати витрати на транспортування до місця поставки, страхування, сплату податків (інших обов’язкових платежів, зборів), пакування, навантаження.</t>
  </si>
  <si>
    <t>Керівник підприємства –
Учасник процедури закупівлі ______________________  ПІБ 
                                                           (Підпис)</t>
  </si>
  <si>
    <t>7*</t>
  </si>
  <si>
    <t>8*</t>
  </si>
  <si>
    <r>
      <t xml:space="preserve">
</t>
    </r>
    <r>
      <rPr>
        <b/>
        <i/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>Примітка: графи № 7, 8 значення кількості копійок зазначати тільки  2-ма знаками цифр (наприклад: 100,29)</t>
    </r>
  </si>
  <si>
    <t>ТЕНДЕРНА ПРОПОЗИЦІЯ</t>
  </si>
  <si>
    <t>Додаток 1
до Тендерної документації</t>
  </si>
  <si>
    <t>1. Розглянувши Тендерну документацію на виконання зазначеного вище, ми, уповноважені на підписання Договору, маємо можливість та погоджуємося виконати вимоги Замовника та Договору на умовах, зазначених у цій Тендерній пропозиції за такою ціною:</t>
  </si>
  <si>
    <t>***** не заповнення Таблиці надає право Замовнику не допускати тендерну пропозицію до оцінки.</t>
  </si>
  <si>
    <t>7. Наша Тендерна пропозиція буде обов’язковою для нас і може бути акцептована Вами у будь-який час протягом 60 календарних днів з дня розкриття Тендерних пропозицій</t>
  </si>
  <si>
    <t>8. Ми згодні з умовою, що Ви можете відхилити нашу чи всі Тендерні пропозиції і розуміємо, що Ви не обмежені у прийнятті будь-якої іншої Тендерної пропозиції з більш вигідними для Вас умовами.</t>
  </si>
  <si>
    <t xml:space="preserve">9. Ми згодні, що у разі, якщо після перевірки обсягів постачання і вартісних показників нашої Тендерної пропозиції буде встановлена необхідність проведення коригування розрахунку в бік зниження вартості від зафіксованої в Тендерній пропозиції, ми зобов'язуємося прийняти дану вартість і письмово підтвердити її як остаточно не пізніше наступного робочого дня. Також, у разі, якщо при перевірці Тендерної пропозиції на предмет відповідності обсягів постачання, буде встановлено, що деякі з них нами не враховані, ми зобов'язуємося провести відповідне коригування у рамках суми, зафіксованої за результатами тендеру. </t>
  </si>
  <si>
    <t>10.  Ми згодні, що до того часу, поки не буде підписаний офіційний Договір, наша тендерна пропозиція з Вашим письмовим акцептом будуть вважатися такими, що мають силу договору між нами.</t>
  </si>
  <si>
    <t>обрати зі списку*</t>
  </si>
  <si>
    <t>Валюта прив'язки</t>
  </si>
  <si>
    <t>USD</t>
  </si>
  <si>
    <t>EUR</t>
  </si>
  <si>
    <t>Так</t>
  </si>
  <si>
    <t>Ні</t>
  </si>
  <si>
    <t>11. Ми не заперечуємо проти того, щоб під час оцінки тендерних пропозицій, робоча група представників Замовника могла безперешкодно оглянути нашу матеріально – технічну базу.</t>
  </si>
  <si>
    <t>12. Якщо наша тендерна пропозиція буде акцептована, ми зобов’язуємося підписати договір протягом 5 (п’яти) робочих днів з дати отримання цього договору.</t>
  </si>
  <si>
    <t>У випадку, якщо учасник користується цією можливістю, перерахунок вартості товару наступний:</t>
  </si>
  <si>
    <t xml:space="preserve">Учасник у своїй Тендерній пропозиції може передбачати перерахунок вартості товару в залежності від зміни курсу валюти. </t>
  </si>
  <si>
    <t xml:space="preserve">Тендерна пропозиція передбачає перерахунок вартості товару в залежності від зміни курсу валюти? </t>
  </si>
  <si>
    <t>*Вказаний вище перерахунок вартості товару повинен бути відображений у договорі з переможцем торгів у випадку, якщо Учасник у своїй Тендерній пропозиції передбачив перерахунок вартості товару в залежності від зміни курсу валюти.</t>
  </si>
  <si>
    <t>Примітка: у випадку, якщо Учасник не зазначив, що Тендерна пропозиція передбачає перерахунок вартості товару в залежності від зміни курсу валюти та не обрав валюту, Замовник залишає за собою право вважати, що Учасником не передбачено перерахунок вартості товару в залежності від зміни курсу валюти.</t>
  </si>
  <si>
    <t>Нова вартість Товару визначається наступним чином:
Р1 = Р1д*( К2/К1±0,05), де:
Р1 – нова вартість відвантаженого (отриманого) Товару;
Р1д – початкова вартість Товару визначена відповідно до Специфікації;
К2 – курс (НБУ) грн/долар США (або ЕВРО)  визначений на дату поставки Товару (підписання видаткової накладної )  (у випадку порушення Постачальником терміну поставки, для розрахунку приймається курс (НБУ) грн./долар США (або ЕВРО) визначений на граничну дату поставки);
(якщо Покупцем здійснена  попередня оплата, перерахунок вартості товару за курсом здійснюється на дату попередньої оплати та на дату поставки товару)
К1 – курс (НБУ) грн/долар США (або ЕВРО) визначений на дату оголошення процедури закупівлі
(У випадку  збільшення курсу (НБУ) грн/долар США (або ЕВРО) по відношенню до курсу (НБУ) грн/долар США(або ЕВРО), визначеного на дату оголошення процедури закупівлі, використовується наступна формула перерахунку: 
Р1 = Р1д *(К2/К1-0,05).
У випадку зменшення курсу НБУ) грн/долар США (або ЕВРО) по відношенню до курсу (НБУ) грн/долар США(або ЕВРО), визначеного на дату оголошення процедури закупівлі, використовується наступна формула перерахунку: Р1 = Р1д *( (К2/К1+0,05).)</t>
  </si>
  <si>
    <t>13. Ми поінформовані та погоджуємося, що Замовник може прийняти рішення про включення нашого підприємства до реєстру "Стоп-лист постачальників" з автоматичною забороною участі в інших процедурах закупівлі, у випадку нашої відмови від укладення Договору або відкликання нашої ТП, яку Замовник визнав найбільш економічно вигідною за результатами процедури закупівлі.</t>
  </si>
  <si>
    <t>14. Місце поставки:</t>
  </si>
  <si>
    <t>15. Ми згодні на підписання договору в редакції Замовника</t>
  </si>
  <si>
    <t>16. Ми згодні з тим, що договір буде укладено на умовах твердої ціни.</t>
  </si>
  <si>
    <t>17. Ми згодні з тим, що договір та первична документація за Договором буде укладено/проведено в сервісі електронного документообігу «Вчасно» з використанням електронно-цифрового підпису.</t>
  </si>
  <si>
    <t xml:space="preserve">18. Підписуючи дану пропозицію, Учасник надає свою письмову згоду на розміщення (опублікування) на офіційному веб-сайті Замовника та ЕТМ укладеного із ним за результатами даної закупівлі Договору. </t>
  </si>
  <si>
    <t>19. Ми згодні з тим, що на момент укладення договору за нашою тендерною пропозицією, обсяги закупівлі можуть бути зменшені Замовником, в залежності від наявності фінансування Замовника.</t>
  </si>
  <si>
    <t>від «03»березня 2025р.</t>
  </si>
  <si>
    <t>штуки</t>
  </si>
  <si>
    <t>ТОВ ТГ ЕКІПАЖ</t>
  </si>
  <si>
    <t>50% попередня оплата, остаточний розрахунок  в продовж 30 календарних днів від дати постачання.</t>
  </si>
  <si>
    <t>2. Умови та порядок оплати:</t>
  </si>
  <si>
    <r>
      <t>Ціна Товару розрахована виходячи з офіційного курсу долара США/ЕВРО, встановленого Національним Банком України (ресурс http://www.bank.gov.ua) на дату оголошення процедури закупівлі (</t>
    </r>
    <r>
      <rPr>
        <sz val="9"/>
        <color rgb="FF0000FF"/>
        <rFont val="Times New Roman"/>
        <family val="1"/>
        <charset val="204"/>
      </rPr>
      <t>03.03.2025р.</t>
    </r>
    <r>
      <rPr>
        <sz val="9"/>
        <color theme="1"/>
        <rFont val="Times New Roman"/>
        <family val="1"/>
        <charset val="204"/>
      </rPr>
      <t xml:space="preserve">), що складає:
</t>
    </r>
    <r>
      <rPr>
        <sz val="9"/>
        <color rgb="FF0000FF"/>
        <rFont val="Times New Roman"/>
        <family val="1"/>
        <charset val="204"/>
      </rPr>
      <t>1 USD= 41,4313 грн.
1 ЕВРО	= 43,1134 грн</t>
    </r>
    <r>
      <rPr>
        <sz val="9"/>
        <color theme="1"/>
        <rFont val="Times New Roman"/>
        <family val="1"/>
        <charset val="204"/>
      </rPr>
      <t xml:space="preserve">.
У  випадку зміни офіційного курсу долара  США/ЕВРО, встановленого Національним Банком України  (ресурс http://www.bank.gov.ua/)  більш ніж на 5% в меншу або в більшу сторону на дату поставки товару за договором  (у випадку порушення Постачальником терміну поставки, для розрахунку приймається курс  (НБУ) грн./долар США (або ЕВРО) визначений на граничну дату поставки), ціна Товару  перераховується  у співвідношенні до нового курсу долара США/ЕВРО, встановленого НБУ (ресурс http://www.bank.gov.ua/), про що сторонами укладається додаткова угода. </t>
    </r>
    <r>
      <rPr>
        <b/>
        <sz val="9"/>
        <color theme="1"/>
        <rFont val="Times New Roman"/>
        <family val="1"/>
        <charset val="204"/>
      </rPr>
      <t>Сума Договору, у випадку перерахунку ціни Товару за даним пунктом, збільшується або зменшується пропорційно до перерахованої ціни Товару, що також відображається в Додатковій угоді.</t>
    </r>
    <r>
      <rPr>
        <sz val="9"/>
        <color theme="1"/>
        <rFont val="Times New Roman"/>
        <family val="1"/>
        <charset val="204"/>
      </rPr>
      <t xml:space="preserve"> Нова (перерахована) ціна Товару зазначається у видатковій накладній. </t>
    </r>
  </si>
  <si>
    <r>
      <t xml:space="preserve">4. Період постачання товару: </t>
    </r>
    <r>
      <rPr>
        <b/>
        <sz val="10"/>
        <color theme="9" tint="-0.249977111117893"/>
        <rFont val="Times New Roman"/>
        <family val="1"/>
        <charset val="204"/>
      </rPr>
      <t>2025р.</t>
    </r>
  </si>
  <si>
    <r>
      <t xml:space="preserve">5. Гарантійні терміни виробників на товар (за видами) (зазначається кількість місяців або років): </t>
    </r>
    <r>
      <rPr>
        <b/>
        <u/>
        <sz val="10"/>
        <color theme="9" tint="-0.249977111117893"/>
        <rFont val="Times New Roman"/>
        <family val="1"/>
        <charset val="204"/>
      </rPr>
      <t>12 місяців.</t>
    </r>
  </si>
  <si>
    <r>
      <t xml:space="preserve">6. Рік виготовлення товару: </t>
    </r>
    <r>
      <rPr>
        <b/>
        <u/>
        <sz val="10"/>
        <color theme="9" tint="-0.249977111117893"/>
        <rFont val="Times New Roman"/>
        <family val="1"/>
        <charset val="204"/>
      </rPr>
      <t>2025р.</t>
    </r>
  </si>
  <si>
    <r>
      <t xml:space="preserve">20. Контактна інформація відповідальної особи Учасника з питань уточнень розяснень до змісту та складу Тендерної Пропозиції, оформлення договірної документації (у разі визнання Переможцем)/ПІБ., посада/номер телефону/електронна адреса:
</t>
    </r>
    <r>
      <rPr>
        <b/>
        <u/>
        <sz val="10"/>
        <color theme="9" tint="-0.249977111117893"/>
        <rFont val="Times New Roman"/>
        <family val="1"/>
        <charset val="204"/>
      </rPr>
      <t>Бурцев О.А, керівник  ДМР ТОВ ТГ «ЕКІПАЖ», +380 67 5767655, sales@ekipage.com, ekipage.kharkov@gmail.com</t>
    </r>
  </si>
  <si>
    <r>
      <t xml:space="preserve">3. Строк постачання товару: протягом </t>
    </r>
    <r>
      <rPr>
        <b/>
        <u/>
        <sz val="10"/>
        <color rgb="FFFF0000"/>
        <rFont val="Times New Roman"/>
        <family val="1"/>
        <charset val="204"/>
      </rPr>
      <t>40</t>
    </r>
    <r>
      <rPr>
        <b/>
        <sz val="10"/>
        <color theme="1"/>
        <rFont val="Times New Roman"/>
        <family val="1"/>
        <charset val="204"/>
      </rPr>
      <t xml:space="preserve"> календарних днів (зазначається учасником, рекомендовано 30  кал.д.) після відправлення письмової заявки Замовником протягом дії договору.  Поставка товару на склад Покупця здійснюється з обов`язковим попереднім узгодженням дня, часу і кількості товару, що поставляється, з Покупцем. </t>
    </r>
  </si>
  <si>
    <r>
      <t xml:space="preserve">Ми, </t>
    </r>
    <r>
      <rPr>
        <b/>
        <u/>
        <sz val="10"/>
        <color theme="9" tint="-0.249977111117893"/>
        <rFont val="Times New Roman"/>
        <family val="1"/>
        <charset val="204"/>
      </rPr>
      <t>Товариство з обмеженою відповідальністю технологічна група «ЕКІПАЖ», ЄДРПОУ:  21191464</t>
    </r>
    <r>
      <rPr>
        <sz val="10"/>
        <color theme="1"/>
        <rFont val="Times New Roman"/>
        <family val="1"/>
        <charset val="204"/>
      </rPr>
      <t xml:space="preserve">, надаємо свою Тендерну пропозицію щодо участі в  процедурі закупівлі:  </t>
    </r>
    <r>
      <rPr>
        <b/>
        <u/>
        <sz val="10"/>
        <color theme="9" tint="-0.249977111117893"/>
        <rFont val="Times New Roman"/>
        <family val="1"/>
        <charset val="204"/>
      </rPr>
      <t>Тендер №26894348 «Електроізоляційні матеріали для роботи під напругою»</t>
    </r>
    <r>
      <rPr>
        <b/>
        <sz val="10"/>
        <color theme="9" tint="-0.249977111117893"/>
        <rFont val="Times New Roman"/>
        <family val="1"/>
        <charset val="204"/>
      </rPr>
      <t>.</t>
    </r>
  </si>
  <si>
    <t>Гак ізольований типу S для РПН ET-LV SH 50 daN</t>
  </si>
  <si>
    <t>Ключ ізоляційний для утримування затискачів для РПН ET-LV SIP HK13</t>
  </si>
  <si>
    <t>EN 60900:2019</t>
  </si>
  <si>
    <t>Затискач-прищіпка  для РПН до 1000В ET-LV SC 35 X 165 MINI</t>
  </si>
  <si>
    <t>Затискач-прищіпка  для РПН до 1000В ET-LV SC 50x180 MAXI</t>
  </si>
  <si>
    <t>Клини віддільні для СІП  для РПН ET-LV SIP WK</t>
  </si>
  <si>
    <t xml:space="preserve">Таблиця по формулі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</si>
</sst>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 Black"/>
      <family val="2"/>
      <charset val="204"/>
    </font>
    <font>
      <b/>
      <sz val="8"/>
      <color theme="1"/>
      <name val="Symbol"/>
      <family val="1"/>
      <charset val="2"/>
    </font>
    <font>
      <i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9" tint="-0.249977111117893"/>
      <name val="Times New Roman"/>
      <family val="1"/>
      <charset val="204"/>
    </font>
    <font>
      <b/>
      <u/>
      <sz val="10"/>
      <color theme="9" tint="-0.24997711111789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rgb="FF0000FF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wrapText="1"/>
    </xf>
    <xf numFmtId="4" fontId="4" fillId="0" borderId="0" xfId="0" applyNumberFormat="1" applyFont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13" fillId="0" borderId="0" xfId="0" applyNumberFormat="1" applyFont="1" applyAlignment="1" applyProtection="1">
      <alignment horizontal="center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49" fontId="4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wrapText="1"/>
      <protection locked="0"/>
    </xf>
    <xf numFmtId="0" fontId="13" fillId="0" borderId="0" xfId="0" applyFont="1"/>
    <xf numFmtId="49" fontId="13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center" wrapText="1"/>
      <protection locked="0"/>
    </xf>
    <xf numFmtId="0" fontId="27" fillId="5" borderId="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>
      <alignment horizontal="justify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15" fillId="0" borderId="0" xfId="0" applyFont="1" applyAlignment="1" applyProtection="1">
      <alignment horizontal="justify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justify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4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textRotation="90" wrapText="1"/>
      <protection locked="0"/>
    </xf>
    <xf numFmtId="0" fontId="25" fillId="2" borderId="7" xfId="0" applyFont="1" applyFill="1" applyBorder="1" applyAlignment="1" applyProtection="1">
      <alignment horizontal="center" vertical="center" textRotation="90" wrapText="1"/>
      <protection locked="0"/>
    </xf>
    <xf numFmtId="0" fontId="25" fillId="2" borderId="5" xfId="0" applyFont="1" applyFill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 applyProtection="1">
      <alignment horizontal="justify" wrapText="1"/>
      <protection locked="0"/>
    </xf>
    <xf numFmtId="0" fontId="8" fillId="0" borderId="0" xfId="0" applyFont="1" applyAlignment="1">
      <alignment horizontal="left" wrapText="1" indent="1"/>
    </xf>
    <xf numFmtId="0" fontId="17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7" fillId="4" borderId="0" xfId="0" applyFont="1" applyFill="1" applyAlignment="1">
      <alignment horizontal="justify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3"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E1FFFF"/>
      <color rgb="FFFF99FF"/>
      <color rgb="FFFFFFCC"/>
      <color rgb="FF66FF33"/>
      <color rgb="FFFFCCFF"/>
      <color rgb="FF00FF00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2364775</xdr:colOff>
      <xdr:row>97</xdr:row>
      <xdr:rowOff>54963</xdr:rowOff>
    </xdr:from>
    <xdr:to>
      <xdr:col>2</xdr:col>
      <xdr:colOff>71136</xdr:colOff>
      <xdr:row>106</xdr:row>
      <xdr:rowOff>90045</xdr:rowOff>
    </xdr:to>
    <xdr:pic>
      <xdr:nvPicPr>
        <xdr:cNvPr id="2" name="Рисунок 1" descr="Печать_email"/>
        <xdr:cNvPicPr/>
      </xdr:nvPicPr>
      <xdr:blipFill>
        <a:blip xmlns:r="http://schemas.openxmlformats.org/officeDocument/2006/relationships" r:embed="rId1">
          <a:clrChange>
            <a:clrFrom>
              <a:srgbClr val="FDFEFF"/>
            </a:clrFrom>
            <a:clrTo>
              <a:srgbClr val="FD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50" y="30392088"/>
          <a:ext cx="1659236" cy="16924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1469335</xdr:colOff>
      <xdr:row>95</xdr:row>
      <xdr:rowOff>82413</xdr:rowOff>
    </xdr:from>
    <xdr:to>
      <xdr:col>1</xdr:col>
      <xdr:colOff>3553212</xdr:colOff>
      <xdr:row>97</xdr:row>
      <xdr:rowOff>472322</xdr:rowOff>
    </xdr:to>
    <xdr:pic>
      <xdr:nvPicPr>
        <xdr:cNvPr id="3" name="Рисунок 2" descr="Подпись без рамки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84072">
          <a:off x="1764610" y="30038538"/>
          <a:ext cx="2083877" cy="770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7;&#1085;&#1076;&#1077;&#1088;&#1072;/2025/000%20&#1044;&#1058;&#1045;&#1050;/2025-03-04_&#1044;&#1058;&#1045;&#1050;%20&#1084;&#1072;&#1090;&#1077;&#1088;&#1110;&#1072;&#1083;&#1080;%20&#1076;&#1083;&#1103;%20&#1088;&#1086;&#1073;&#1086;&#1090;&#1080;%20&#1087;&#1110;&#1076;%20&#1085;&#1072;&#1087;&#1088;&#1091;&#1075;&#1086;&#1102;&#1058;&#1077;&#1085;&#1076;&#1077;&#1088;%20&#8470;26894348/&#1058;&#1044;/&#1051;&#1086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topLeftCell="A40" zoomScaleNormal="100" zoomScaleSheetLayoutView="100" workbookViewId="0">
      <selection activeCell="A60" sqref="A60:I60"/>
    </sheetView>
  </sheetViews>
  <sheetFormatPr defaultColWidth="8.7109375" defaultRowHeight="11.25" x14ac:dyDescent="0.2"/>
  <cols>
    <col min="1" max="1" width="4.42578125" style="7" customWidth="1"/>
    <col min="2" max="2" width="59.28515625" style="1" customWidth="1"/>
    <col min="3" max="3" width="17.140625" style="1" customWidth="1"/>
    <col min="4" max="4" width="15.85546875" style="1" customWidth="1"/>
    <col min="5" max="5" width="7" style="1" customWidth="1"/>
    <col min="6" max="6" width="6.7109375" style="1" customWidth="1"/>
    <col min="7" max="7" width="13.42578125" style="2" customWidth="1"/>
    <col min="8" max="8" width="18.42578125" style="2" customWidth="1"/>
    <col min="9" max="9" width="23.5703125" style="1" customWidth="1"/>
    <col min="10" max="10" width="8.7109375" style="3"/>
    <col min="11" max="11" width="9" style="1" bestFit="1" customWidth="1"/>
    <col min="12" max="16384" width="8.7109375" style="1"/>
  </cols>
  <sheetData>
    <row r="1" spans="1:10" ht="27" customHeight="1" x14ac:dyDescent="0.2">
      <c r="A1" s="113" t="s">
        <v>30</v>
      </c>
      <c r="B1" s="113"/>
      <c r="C1" s="113"/>
      <c r="D1" s="113"/>
      <c r="E1" s="113"/>
      <c r="F1" s="113"/>
      <c r="G1" s="113"/>
      <c r="H1" s="113"/>
      <c r="I1" s="113"/>
    </row>
    <row r="2" spans="1:10" ht="15" x14ac:dyDescent="0.2">
      <c r="A2" s="27"/>
      <c r="I2" s="28"/>
    </row>
    <row r="3" spans="1:10" x14ac:dyDescent="0.2">
      <c r="A3" s="27"/>
    </row>
    <row r="4" spans="1:10" ht="18.600000000000001" customHeight="1" x14ac:dyDescent="0.4">
      <c r="A4" s="114" t="s">
        <v>29</v>
      </c>
      <c r="B4" s="114"/>
      <c r="C4" s="114"/>
      <c r="D4" s="114"/>
      <c r="E4" s="114"/>
      <c r="F4" s="114"/>
      <c r="G4" s="114"/>
      <c r="H4" s="114"/>
      <c r="I4" s="114"/>
    </row>
    <row r="5" spans="1:10" ht="15.75" x14ac:dyDescent="0.25">
      <c r="A5" s="29"/>
      <c r="B5" s="10"/>
      <c r="C5" s="10"/>
      <c r="D5" s="10"/>
      <c r="E5" s="10"/>
      <c r="F5" s="10"/>
      <c r="G5" s="11"/>
      <c r="H5" s="17"/>
      <c r="I5" s="16" t="s">
        <v>58</v>
      </c>
    </row>
    <row r="6" spans="1:10" x14ac:dyDescent="0.2">
      <c r="A6" s="29"/>
      <c r="B6" s="10"/>
      <c r="C6" s="10"/>
      <c r="D6" s="10"/>
      <c r="E6" s="10"/>
      <c r="F6" s="10"/>
      <c r="G6" s="11"/>
      <c r="H6" s="11"/>
      <c r="I6" s="10"/>
    </row>
    <row r="7" spans="1:10" ht="38.25" customHeight="1" x14ac:dyDescent="0.2">
      <c r="A7" s="115" t="s">
        <v>69</v>
      </c>
      <c r="B7" s="115"/>
      <c r="C7" s="115"/>
      <c r="D7" s="115"/>
      <c r="E7" s="115"/>
      <c r="F7" s="115"/>
      <c r="G7" s="115"/>
      <c r="H7" s="115"/>
      <c r="I7" s="115"/>
    </row>
    <row r="8" spans="1:10" ht="39.6" customHeight="1" x14ac:dyDescent="0.2">
      <c r="A8" s="115" t="s">
        <v>31</v>
      </c>
      <c r="B8" s="115"/>
      <c r="C8" s="115"/>
      <c r="D8" s="115"/>
      <c r="E8" s="115"/>
      <c r="F8" s="115"/>
      <c r="G8" s="115"/>
      <c r="H8" s="115"/>
      <c r="I8" s="115"/>
    </row>
    <row r="9" spans="1:10" s="63" customFormat="1" ht="21.75" customHeight="1" x14ac:dyDescent="0.2">
      <c r="A9" s="116" t="s">
        <v>20</v>
      </c>
      <c r="B9" s="116"/>
      <c r="C9" s="116"/>
      <c r="D9" s="116"/>
      <c r="E9" s="116"/>
      <c r="F9" s="116"/>
      <c r="G9" s="116"/>
      <c r="H9" s="116"/>
      <c r="I9" s="116"/>
      <c r="J9" s="62"/>
    </row>
    <row r="10" spans="1:10" s="63" customFormat="1" ht="4.5" customHeight="1" x14ac:dyDescent="0.2">
      <c r="A10" s="64"/>
      <c r="B10" s="65"/>
      <c r="C10" s="65"/>
      <c r="D10" s="65"/>
      <c r="E10" s="65"/>
      <c r="F10" s="65"/>
      <c r="G10" s="66"/>
      <c r="H10" s="66"/>
      <c r="I10" s="65"/>
      <c r="J10" s="62"/>
    </row>
    <row r="11" spans="1:10" s="47" customFormat="1" ht="24.75" customHeight="1" x14ac:dyDescent="0.25">
      <c r="A11" s="106" t="s">
        <v>0</v>
      </c>
      <c r="B11" s="92" t="s">
        <v>21</v>
      </c>
      <c r="C11" s="92"/>
      <c r="D11" s="109"/>
      <c r="E11" s="110" t="s">
        <v>1</v>
      </c>
      <c r="F11" s="110" t="s">
        <v>2</v>
      </c>
      <c r="G11" s="98" t="s">
        <v>3</v>
      </c>
      <c r="H11" s="98" t="s">
        <v>4</v>
      </c>
      <c r="I11" s="101" t="s">
        <v>5</v>
      </c>
      <c r="J11" s="46"/>
    </row>
    <row r="12" spans="1:10" s="47" customFormat="1" ht="18" customHeight="1" x14ac:dyDescent="0.25">
      <c r="A12" s="107"/>
      <c r="B12" s="104" t="s">
        <v>6</v>
      </c>
      <c r="C12" s="104" t="s">
        <v>7</v>
      </c>
      <c r="D12" s="104" t="s">
        <v>8</v>
      </c>
      <c r="E12" s="111"/>
      <c r="F12" s="111"/>
      <c r="G12" s="99"/>
      <c r="H12" s="99"/>
      <c r="I12" s="102"/>
      <c r="J12" s="46"/>
    </row>
    <row r="13" spans="1:10" s="47" customFormat="1" ht="24.75" customHeight="1" x14ac:dyDescent="0.25">
      <c r="A13" s="108"/>
      <c r="B13" s="105"/>
      <c r="C13" s="105"/>
      <c r="D13" s="105"/>
      <c r="E13" s="112"/>
      <c r="F13" s="112"/>
      <c r="G13" s="100"/>
      <c r="H13" s="100"/>
      <c r="I13" s="103"/>
      <c r="J13" s="46"/>
    </row>
    <row r="14" spans="1:10" s="47" customFormat="1" ht="12.75" x14ac:dyDescent="0.25">
      <c r="A14" s="48">
        <v>1</v>
      </c>
      <c r="B14" s="49">
        <v>2</v>
      </c>
      <c r="C14" s="49">
        <v>3</v>
      </c>
      <c r="D14" s="49">
        <v>4</v>
      </c>
      <c r="E14" s="49">
        <v>5</v>
      </c>
      <c r="F14" s="49">
        <v>6</v>
      </c>
      <c r="G14" s="50" t="s">
        <v>26</v>
      </c>
      <c r="H14" s="50" t="s">
        <v>27</v>
      </c>
      <c r="I14" s="49">
        <v>9</v>
      </c>
      <c r="J14" s="46"/>
    </row>
    <row r="15" spans="1:10" s="47" customFormat="1" ht="15.95" customHeight="1" x14ac:dyDescent="0.25">
      <c r="A15" s="51">
        <v>7</v>
      </c>
      <c r="B15" s="123" t="s">
        <v>70</v>
      </c>
      <c r="C15" s="52" t="s">
        <v>72</v>
      </c>
      <c r="D15" s="53">
        <v>3926909790</v>
      </c>
      <c r="E15" s="67" t="s">
        <v>59</v>
      </c>
      <c r="F15" s="54">
        <v>24</v>
      </c>
      <c r="G15" s="55">
        <v>580</v>
      </c>
      <c r="H15" s="56">
        <f t="shared" ref="H15:H31" si="0">F15*G15</f>
        <v>13920</v>
      </c>
      <c r="I15" s="15" t="s">
        <v>60</v>
      </c>
      <c r="J15" s="46"/>
    </row>
    <row r="16" spans="1:10" s="47" customFormat="1" ht="15.95" customHeight="1" x14ac:dyDescent="0.25">
      <c r="A16" s="51">
        <v>8</v>
      </c>
      <c r="B16" s="123" t="s">
        <v>70</v>
      </c>
      <c r="C16" s="52" t="s">
        <v>72</v>
      </c>
      <c r="D16" s="53">
        <v>3926909790</v>
      </c>
      <c r="E16" s="67" t="s">
        <v>59</v>
      </c>
      <c r="F16" s="54">
        <v>12</v>
      </c>
      <c r="G16" s="55">
        <v>580</v>
      </c>
      <c r="H16" s="56">
        <f t="shared" si="0"/>
        <v>6960</v>
      </c>
      <c r="I16" s="15" t="s">
        <v>60</v>
      </c>
      <c r="J16" s="46"/>
    </row>
    <row r="17" spans="1:10" s="47" customFormat="1" ht="15.95" customHeight="1" x14ac:dyDescent="0.25">
      <c r="A17" s="51">
        <v>9</v>
      </c>
      <c r="B17" s="123" t="s">
        <v>70</v>
      </c>
      <c r="C17" s="52" t="s">
        <v>72</v>
      </c>
      <c r="D17" s="53">
        <v>3926909790</v>
      </c>
      <c r="E17" s="67" t="s">
        <v>59</v>
      </c>
      <c r="F17" s="54">
        <v>36</v>
      </c>
      <c r="G17" s="55">
        <v>580</v>
      </c>
      <c r="H17" s="56">
        <f t="shared" si="0"/>
        <v>20880</v>
      </c>
      <c r="I17" s="15" t="s">
        <v>60</v>
      </c>
      <c r="J17" s="46"/>
    </row>
    <row r="18" spans="1:10" s="47" customFormat="1" ht="15.95" customHeight="1" x14ac:dyDescent="0.25">
      <c r="A18" s="51">
        <v>13</v>
      </c>
      <c r="B18" s="123" t="s">
        <v>71</v>
      </c>
      <c r="C18" s="52" t="s">
        <v>72</v>
      </c>
      <c r="D18" s="53">
        <v>3926909790</v>
      </c>
      <c r="E18" s="67" t="s">
        <v>59</v>
      </c>
      <c r="F18" s="54">
        <v>8</v>
      </c>
      <c r="G18" s="55">
        <v>650</v>
      </c>
      <c r="H18" s="56">
        <f t="shared" si="0"/>
        <v>5200</v>
      </c>
      <c r="I18" s="15" t="s">
        <v>60</v>
      </c>
      <c r="J18" s="46"/>
    </row>
    <row r="19" spans="1:10" s="47" customFormat="1" ht="15.95" customHeight="1" x14ac:dyDescent="0.25">
      <c r="A19" s="51">
        <v>14</v>
      </c>
      <c r="B19" s="123" t="s">
        <v>71</v>
      </c>
      <c r="C19" s="52" t="s">
        <v>72</v>
      </c>
      <c r="D19" s="53">
        <v>3926909790</v>
      </c>
      <c r="E19" s="67" t="s">
        <v>59</v>
      </c>
      <c r="F19" s="54">
        <v>4</v>
      </c>
      <c r="G19" s="55">
        <v>650</v>
      </c>
      <c r="H19" s="56">
        <f t="shared" si="0"/>
        <v>2600</v>
      </c>
      <c r="I19" s="15" t="s">
        <v>60</v>
      </c>
      <c r="J19" s="46"/>
    </row>
    <row r="20" spans="1:10" s="47" customFormat="1" ht="15.95" customHeight="1" x14ac:dyDescent="0.25">
      <c r="A20" s="51">
        <v>15</v>
      </c>
      <c r="B20" s="123" t="s">
        <v>71</v>
      </c>
      <c r="C20" s="52" t="s">
        <v>72</v>
      </c>
      <c r="D20" s="53">
        <v>3926909790</v>
      </c>
      <c r="E20" s="67" t="s">
        <v>59</v>
      </c>
      <c r="F20" s="54">
        <v>12</v>
      </c>
      <c r="G20" s="55">
        <v>650</v>
      </c>
      <c r="H20" s="56">
        <f t="shared" si="0"/>
        <v>7800</v>
      </c>
      <c r="I20" s="15" t="s">
        <v>60</v>
      </c>
      <c r="J20" s="46"/>
    </row>
    <row r="21" spans="1:10" s="47" customFormat="1" ht="15.95" customHeight="1" x14ac:dyDescent="0.25">
      <c r="A21" s="51">
        <v>30</v>
      </c>
      <c r="B21" s="123" t="s">
        <v>73</v>
      </c>
      <c r="C21" s="52" t="s">
        <v>72</v>
      </c>
      <c r="D21" s="53">
        <v>3926909790</v>
      </c>
      <c r="E21" s="67" t="s">
        <v>59</v>
      </c>
      <c r="F21" s="54">
        <v>160</v>
      </c>
      <c r="G21" s="55">
        <v>270</v>
      </c>
      <c r="H21" s="56">
        <f t="shared" si="0"/>
        <v>43200</v>
      </c>
      <c r="I21" s="15" t="s">
        <v>60</v>
      </c>
      <c r="J21" s="46"/>
    </row>
    <row r="22" spans="1:10" s="47" customFormat="1" ht="15.95" customHeight="1" x14ac:dyDescent="0.25">
      <c r="A22" s="51">
        <v>31</v>
      </c>
      <c r="B22" s="123" t="s">
        <v>73</v>
      </c>
      <c r="C22" s="52" t="s">
        <v>72</v>
      </c>
      <c r="D22" s="53">
        <v>3926909790</v>
      </c>
      <c r="E22" s="67" t="s">
        <v>59</v>
      </c>
      <c r="F22" s="54">
        <v>80</v>
      </c>
      <c r="G22" s="55">
        <v>270</v>
      </c>
      <c r="H22" s="56">
        <f t="shared" si="0"/>
        <v>21600</v>
      </c>
      <c r="I22" s="15" t="s">
        <v>60</v>
      </c>
      <c r="J22" s="46"/>
    </row>
    <row r="23" spans="1:10" s="47" customFormat="1" ht="15.95" customHeight="1" x14ac:dyDescent="0.25">
      <c r="A23" s="51">
        <v>32</v>
      </c>
      <c r="B23" s="123" t="s">
        <v>73</v>
      </c>
      <c r="C23" s="52" t="s">
        <v>72</v>
      </c>
      <c r="D23" s="53">
        <v>3926909790</v>
      </c>
      <c r="E23" s="67" t="s">
        <v>59</v>
      </c>
      <c r="F23" s="54">
        <v>240</v>
      </c>
      <c r="G23" s="55">
        <v>270</v>
      </c>
      <c r="H23" s="56">
        <f t="shared" si="0"/>
        <v>64800</v>
      </c>
      <c r="I23" s="15" t="s">
        <v>60</v>
      </c>
      <c r="J23" s="46"/>
    </row>
    <row r="24" spans="1:10" s="47" customFormat="1" ht="15.95" customHeight="1" x14ac:dyDescent="0.25">
      <c r="A24" s="51">
        <v>33</v>
      </c>
      <c r="B24" s="123" t="s">
        <v>73</v>
      </c>
      <c r="C24" s="52" t="s">
        <v>72</v>
      </c>
      <c r="D24" s="53">
        <v>3926909790</v>
      </c>
      <c r="E24" s="67" t="s">
        <v>59</v>
      </c>
      <c r="F24" s="54">
        <v>30</v>
      </c>
      <c r="G24" s="55">
        <v>270</v>
      </c>
      <c r="H24" s="56">
        <f t="shared" si="0"/>
        <v>8100</v>
      </c>
      <c r="I24" s="15" t="s">
        <v>60</v>
      </c>
      <c r="J24" s="46"/>
    </row>
    <row r="25" spans="1:10" s="47" customFormat="1" ht="15.95" customHeight="1" x14ac:dyDescent="0.25">
      <c r="A25" s="51">
        <v>34</v>
      </c>
      <c r="B25" s="123" t="s">
        <v>73</v>
      </c>
      <c r="C25" s="52" t="s">
        <v>72</v>
      </c>
      <c r="D25" s="53">
        <v>3926909790</v>
      </c>
      <c r="E25" s="67" t="s">
        <v>59</v>
      </c>
      <c r="F25" s="54">
        <v>20</v>
      </c>
      <c r="G25" s="55">
        <v>270</v>
      </c>
      <c r="H25" s="56">
        <f t="shared" si="0"/>
        <v>5400</v>
      </c>
      <c r="I25" s="15" t="s">
        <v>60</v>
      </c>
      <c r="J25" s="46"/>
    </row>
    <row r="26" spans="1:10" s="47" customFormat="1" ht="15.95" customHeight="1" x14ac:dyDescent="0.25">
      <c r="A26" s="51">
        <v>35</v>
      </c>
      <c r="B26" s="123" t="s">
        <v>74</v>
      </c>
      <c r="C26" s="52" t="s">
        <v>72</v>
      </c>
      <c r="D26" s="53">
        <v>3926909790</v>
      </c>
      <c r="E26" s="67" t="s">
        <v>59</v>
      </c>
      <c r="F26" s="54">
        <v>108</v>
      </c>
      <c r="G26" s="55">
        <v>480</v>
      </c>
      <c r="H26" s="56">
        <f t="shared" si="0"/>
        <v>51840</v>
      </c>
      <c r="I26" s="15" t="s">
        <v>60</v>
      </c>
      <c r="J26" s="46"/>
    </row>
    <row r="27" spans="1:10" s="47" customFormat="1" ht="15.95" customHeight="1" x14ac:dyDescent="0.25">
      <c r="A27" s="51">
        <v>36</v>
      </c>
      <c r="B27" s="123" t="s">
        <v>74</v>
      </c>
      <c r="C27" s="52" t="s">
        <v>72</v>
      </c>
      <c r="D27" s="53">
        <v>3926909790</v>
      </c>
      <c r="E27" s="67" t="s">
        <v>59</v>
      </c>
      <c r="F27" s="54">
        <v>24</v>
      </c>
      <c r="G27" s="55">
        <v>480</v>
      </c>
      <c r="H27" s="56">
        <f t="shared" si="0"/>
        <v>11520</v>
      </c>
      <c r="I27" s="15" t="s">
        <v>60</v>
      </c>
      <c r="J27" s="46"/>
    </row>
    <row r="28" spans="1:10" s="47" customFormat="1" ht="15.95" customHeight="1" x14ac:dyDescent="0.25">
      <c r="A28" s="51">
        <v>37</v>
      </c>
      <c r="B28" s="126" t="s">
        <v>74</v>
      </c>
      <c r="C28" s="52" t="s">
        <v>72</v>
      </c>
      <c r="D28" s="53">
        <v>3926909790</v>
      </c>
      <c r="E28" s="67" t="s">
        <v>59</v>
      </c>
      <c r="F28" s="54">
        <v>72</v>
      </c>
      <c r="G28" s="55">
        <v>480</v>
      </c>
      <c r="H28" s="56">
        <f t="shared" si="0"/>
        <v>34560</v>
      </c>
      <c r="I28" s="15" t="s">
        <v>60</v>
      </c>
      <c r="J28" s="46"/>
    </row>
    <row r="29" spans="1:10" s="47" customFormat="1" ht="15.95" customHeight="1" x14ac:dyDescent="0.25">
      <c r="A29" s="124">
        <v>44</v>
      </c>
      <c r="B29" s="123" t="s">
        <v>75</v>
      </c>
      <c r="C29" s="125" t="s">
        <v>72</v>
      </c>
      <c r="D29" s="53">
        <v>3926909790</v>
      </c>
      <c r="E29" s="67" t="s">
        <v>59</v>
      </c>
      <c r="F29" s="54">
        <v>16</v>
      </c>
      <c r="G29" s="55">
        <v>600</v>
      </c>
      <c r="H29" s="56">
        <f t="shared" si="0"/>
        <v>9600</v>
      </c>
      <c r="I29" s="15" t="s">
        <v>60</v>
      </c>
      <c r="J29" s="46"/>
    </row>
    <row r="30" spans="1:10" s="47" customFormat="1" ht="15.95" customHeight="1" x14ac:dyDescent="0.25">
      <c r="A30" s="51">
        <v>45</v>
      </c>
      <c r="B30" s="123" t="s">
        <v>75</v>
      </c>
      <c r="C30" s="125" t="s">
        <v>72</v>
      </c>
      <c r="D30" s="53">
        <v>3926909790</v>
      </c>
      <c r="E30" s="67" t="s">
        <v>59</v>
      </c>
      <c r="F30" s="54">
        <v>8</v>
      </c>
      <c r="G30" s="55">
        <v>600</v>
      </c>
      <c r="H30" s="56">
        <f t="shared" si="0"/>
        <v>4800</v>
      </c>
      <c r="I30" s="15" t="s">
        <v>60</v>
      </c>
      <c r="J30" s="46"/>
    </row>
    <row r="31" spans="1:10" s="47" customFormat="1" ht="15.95" customHeight="1" x14ac:dyDescent="0.25">
      <c r="A31" s="51">
        <v>46</v>
      </c>
      <c r="B31" s="123" t="s">
        <v>75</v>
      </c>
      <c r="C31" s="125" t="s">
        <v>72</v>
      </c>
      <c r="D31" s="53">
        <v>3926909790</v>
      </c>
      <c r="E31" s="67" t="s">
        <v>59</v>
      </c>
      <c r="F31" s="57">
        <v>24</v>
      </c>
      <c r="G31" s="55">
        <v>600</v>
      </c>
      <c r="H31" s="56">
        <f t="shared" si="0"/>
        <v>14400</v>
      </c>
      <c r="I31" s="15" t="s">
        <v>60</v>
      </c>
      <c r="J31" s="46"/>
    </row>
    <row r="32" spans="1:10" s="47" customFormat="1" ht="12.75" x14ac:dyDescent="0.25">
      <c r="A32" s="58"/>
      <c r="B32" s="58"/>
      <c r="C32" s="58"/>
      <c r="D32" s="58"/>
      <c r="E32" s="58"/>
      <c r="F32" s="58"/>
      <c r="G32" s="59" t="s">
        <v>9</v>
      </c>
      <c r="H32" s="60">
        <f>SUM(H15:H31)</f>
        <v>327180</v>
      </c>
      <c r="I32" s="58"/>
      <c r="J32" s="46"/>
    </row>
    <row r="33" spans="1:10" s="47" customFormat="1" ht="12.75" x14ac:dyDescent="0.25">
      <c r="A33" s="61"/>
      <c r="B33" s="58"/>
      <c r="C33" s="58"/>
      <c r="D33" s="58"/>
      <c r="E33" s="58"/>
      <c r="F33" s="58"/>
      <c r="G33" s="59" t="s">
        <v>10</v>
      </c>
      <c r="H33" s="60">
        <f>H32/5</f>
        <v>65436</v>
      </c>
      <c r="I33" s="58"/>
      <c r="J33" s="46"/>
    </row>
    <row r="34" spans="1:10" s="47" customFormat="1" ht="12.75" x14ac:dyDescent="0.25">
      <c r="A34" s="61"/>
      <c r="B34" s="58"/>
      <c r="C34" s="58"/>
      <c r="D34" s="58"/>
      <c r="E34" s="58"/>
      <c r="F34" s="58"/>
      <c r="G34" s="59" t="s">
        <v>11</v>
      </c>
      <c r="H34" s="60">
        <f>H32*1.2</f>
        <v>392616</v>
      </c>
      <c r="I34" s="58"/>
      <c r="J34" s="46"/>
    </row>
    <row r="35" spans="1:10" s="4" customFormat="1" x14ac:dyDescent="0.25">
      <c r="A35" s="32"/>
      <c r="B35" s="12"/>
      <c r="C35" s="12"/>
      <c r="D35" s="12"/>
      <c r="E35" s="12"/>
      <c r="F35" s="12"/>
      <c r="G35" s="30"/>
      <c r="H35" s="31"/>
      <c r="I35" s="12"/>
      <c r="J35" s="5"/>
    </row>
    <row r="36" spans="1:10" ht="18" customHeight="1" x14ac:dyDescent="0.2">
      <c r="A36" s="95" t="s">
        <v>28</v>
      </c>
      <c r="B36" s="95"/>
      <c r="C36" s="95"/>
      <c r="D36" s="95"/>
      <c r="E36" s="95"/>
      <c r="F36" s="95"/>
      <c r="G36" s="95"/>
      <c r="H36" s="95"/>
      <c r="I36" s="95"/>
    </row>
    <row r="37" spans="1:10" ht="9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</row>
    <row r="38" spans="1:10" x14ac:dyDescent="0.2">
      <c r="A38" s="29"/>
      <c r="B38" s="10"/>
      <c r="C38" s="10"/>
      <c r="D38" s="10"/>
      <c r="E38" s="10"/>
      <c r="F38" s="10"/>
      <c r="G38" s="11"/>
      <c r="H38" s="11"/>
      <c r="I38" s="10"/>
    </row>
    <row r="39" spans="1:10" ht="12.75" customHeight="1" x14ac:dyDescent="0.2">
      <c r="A39" s="96" t="s">
        <v>62</v>
      </c>
      <c r="B39" s="96"/>
      <c r="C39" s="96"/>
      <c r="D39" s="75" t="s">
        <v>61</v>
      </c>
      <c r="E39" s="75"/>
      <c r="F39" s="75"/>
      <c r="G39" s="75"/>
      <c r="H39" s="75"/>
      <c r="I39" s="75"/>
    </row>
    <row r="40" spans="1:10" ht="26.25" customHeight="1" x14ac:dyDescent="0.2">
      <c r="A40" s="34"/>
      <c r="B40" s="34"/>
      <c r="C40" s="34"/>
      <c r="D40" s="34"/>
      <c r="E40" s="34"/>
      <c r="F40" s="34"/>
      <c r="G40" s="97" t="s">
        <v>76</v>
      </c>
      <c r="H40" s="97"/>
      <c r="I40" s="97"/>
    </row>
    <row r="41" spans="1:10" s="63" customFormat="1" ht="27.75" customHeight="1" x14ac:dyDescent="0.2">
      <c r="A41" s="68" t="s">
        <v>23</v>
      </c>
      <c r="B41" s="68" t="s">
        <v>12</v>
      </c>
      <c r="C41" s="69" t="s">
        <v>13</v>
      </c>
      <c r="D41" s="89" t="s">
        <v>14</v>
      </c>
      <c r="E41" s="90"/>
      <c r="F41" s="91" t="s">
        <v>15</v>
      </c>
      <c r="G41" s="92"/>
      <c r="H41" s="93" t="s">
        <v>16</v>
      </c>
      <c r="I41" s="94"/>
      <c r="J41" s="62"/>
    </row>
    <row r="42" spans="1:10" s="70" customFormat="1" ht="15.95" customHeight="1" x14ac:dyDescent="0.2">
      <c r="A42" s="71">
        <f>A15</f>
        <v>7</v>
      </c>
      <c r="B42" s="72">
        <f>G15</f>
        <v>580</v>
      </c>
      <c r="C42" s="72">
        <f>B42/2</f>
        <v>290</v>
      </c>
      <c r="D42" s="76">
        <v>30</v>
      </c>
      <c r="E42" s="77"/>
      <c r="F42" s="73">
        <f>B42-C42</f>
        <v>290</v>
      </c>
      <c r="G42" s="74"/>
      <c r="H42" s="78">
        <v>30</v>
      </c>
      <c r="I42" s="74"/>
    </row>
    <row r="43" spans="1:10" s="70" customFormat="1" ht="15.95" customHeight="1" x14ac:dyDescent="0.2">
      <c r="A43" s="71">
        <f t="shared" ref="A43:A58" si="1">A16</f>
        <v>8</v>
      </c>
      <c r="B43" s="72">
        <f t="shared" ref="B43:B58" si="2">G16</f>
        <v>580</v>
      </c>
      <c r="C43" s="72">
        <f t="shared" ref="C43:C58" si="3">B43/2</f>
        <v>290</v>
      </c>
      <c r="D43" s="76">
        <v>30</v>
      </c>
      <c r="E43" s="77"/>
      <c r="F43" s="73">
        <f t="shared" ref="F43:F58" si="4">B43-C43</f>
        <v>290</v>
      </c>
      <c r="G43" s="74"/>
      <c r="H43" s="78">
        <v>30</v>
      </c>
      <c r="I43" s="74"/>
    </row>
    <row r="44" spans="1:10" s="70" customFormat="1" ht="15.95" customHeight="1" x14ac:dyDescent="0.2">
      <c r="A44" s="71">
        <f t="shared" si="1"/>
        <v>9</v>
      </c>
      <c r="B44" s="72">
        <f t="shared" si="2"/>
        <v>580</v>
      </c>
      <c r="C44" s="72">
        <f t="shared" si="3"/>
        <v>290</v>
      </c>
      <c r="D44" s="76">
        <v>30</v>
      </c>
      <c r="E44" s="77"/>
      <c r="F44" s="73">
        <f t="shared" si="4"/>
        <v>290</v>
      </c>
      <c r="G44" s="74"/>
      <c r="H44" s="78">
        <v>30</v>
      </c>
      <c r="I44" s="74"/>
    </row>
    <row r="45" spans="1:10" s="70" customFormat="1" ht="15.95" customHeight="1" x14ac:dyDescent="0.2">
      <c r="A45" s="71">
        <f t="shared" si="1"/>
        <v>13</v>
      </c>
      <c r="B45" s="72">
        <f t="shared" si="2"/>
        <v>650</v>
      </c>
      <c r="C45" s="72">
        <f t="shared" si="3"/>
        <v>325</v>
      </c>
      <c r="D45" s="76">
        <v>30</v>
      </c>
      <c r="E45" s="77"/>
      <c r="F45" s="73">
        <f t="shared" si="4"/>
        <v>325</v>
      </c>
      <c r="G45" s="74"/>
      <c r="H45" s="78">
        <v>30</v>
      </c>
      <c r="I45" s="74"/>
    </row>
    <row r="46" spans="1:10" s="70" customFormat="1" ht="15.95" customHeight="1" x14ac:dyDescent="0.2">
      <c r="A46" s="71">
        <f t="shared" si="1"/>
        <v>14</v>
      </c>
      <c r="B46" s="72">
        <f t="shared" si="2"/>
        <v>650</v>
      </c>
      <c r="C46" s="72">
        <f t="shared" si="3"/>
        <v>325</v>
      </c>
      <c r="D46" s="76">
        <v>30</v>
      </c>
      <c r="E46" s="77"/>
      <c r="F46" s="73">
        <f t="shared" si="4"/>
        <v>325</v>
      </c>
      <c r="G46" s="74"/>
      <c r="H46" s="78">
        <v>30</v>
      </c>
      <c r="I46" s="74"/>
    </row>
    <row r="47" spans="1:10" s="70" customFormat="1" ht="15.95" customHeight="1" x14ac:dyDescent="0.2">
      <c r="A47" s="71">
        <f t="shared" si="1"/>
        <v>15</v>
      </c>
      <c r="B47" s="72">
        <f t="shared" si="2"/>
        <v>650</v>
      </c>
      <c r="C47" s="72">
        <f t="shared" si="3"/>
        <v>325</v>
      </c>
      <c r="D47" s="76">
        <v>30</v>
      </c>
      <c r="E47" s="77"/>
      <c r="F47" s="73">
        <f t="shared" si="4"/>
        <v>325</v>
      </c>
      <c r="G47" s="74"/>
      <c r="H47" s="78">
        <v>30</v>
      </c>
      <c r="I47" s="74"/>
    </row>
    <row r="48" spans="1:10" s="70" customFormat="1" ht="15.95" customHeight="1" x14ac:dyDescent="0.2">
      <c r="A48" s="71">
        <f t="shared" si="1"/>
        <v>30</v>
      </c>
      <c r="B48" s="72">
        <f t="shared" si="2"/>
        <v>270</v>
      </c>
      <c r="C48" s="72">
        <f t="shared" si="3"/>
        <v>135</v>
      </c>
      <c r="D48" s="76">
        <v>60</v>
      </c>
      <c r="E48" s="77"/>
      <c r="F48" s="73">
        <f t="shared" si="4"/>
        <v>135</v>
      </c>
      <c r="G48" s="74"/>
      <c r="H48" s="78">
        <v>30</v>
      </c>
      <c r="I48" s="74"/>
    </row>
    <row r="49" spans="1:11" s="70" customFormat="1" ht="15.95" customHeight="1" x14ac:dyDescent="0.2">
      <c r="A49" s="71">
        <f t="shared" si="1"/>
        <v>31</v>
      </c>
      <c r="B49" s="72">
        <f t="shared" si="2"/>
        <v>270</v>
      </c>
      <c r="C49" s="72">
        <f t="shared" si="3"/>
        <v>135</v>
      </c>
      <c r="D49" s="76">
        <v>60</v>
      </c>
      <c r="E49" s="77"/>
      <c r="F49" s="73">
        <f t="shared" si="4"/>
        <v>135</v>
      </c>
      <c r="G49" s="74"/>
      <c r="H49" s="78">
        <v>30</v>
      </c>
      <c r="I49" s="74"/>
    </row>
    <row r="50" spans="1:11" s="70" customFormat="1" ht="15.95" customHeight="1" x14ac:dyDescent="0.2">
      <c r="A50" s="71">
        <f t="shared" si="1"/>
        <v>32</v>
      </c>
      <c r="B50" s="72">
        <f t="shared" si="2"/>
        <v>270</v>
      </c>
      <c r="C50" s="72">
        <f t="shared" si="3"/>
        <v>135</v>
      </c>
      <c r="D50" s="76">
        <v>60</v>
      </c>
      <c r="E50" s="77"/>
      <c r="F50" s="73">
        <f t="shared" si="4"/>
        <v>135</v>
      </c>
      <c r="G50" s="74"/>
      <c r="H50" s="78">
        <v>30</v>
      </c>
      <c r="I50" s="74"/>
    </row>
    <row r="51" spans="1:11" s="70" customFormat="1" ht="15.95" customHeight="1" x14ac:dyDescent="0.2">
      <c r="A51" s="71">
        <f t="shared" si="1"/>
        <v>33</v>
      </c>
      <c r="B51" s="72">
        <f t="shared" si="2"/>
        <v>270</v>
      </c>
      <c r="C51" s="72">
        <f t="shared" si="3"/>
        <v>135</v>
      </c>
      <c r="D51" s="76">
        <v>60</v>
      </c>
      <c r="E51" s="77"/>
      <c r="F51" s="73">
        <f t="shared" si="4"/>
        <v>135</v>
      </c>
      <c r="G51" s="74"/>
      <c r="H51" s="78">
        <v>30</v>
      </c>
      <c r="I51" s="74"/>
    </row>
    <row r="52" spans="1:11" s="70" customFormat="1" ht="15.95" customHeight="1" x14ac:dyDescent="0.2">
      <c r="A52" s="71">
        <f t="shared" si="1"/>
        <v>34</v>
      </c>
      <c r="B52" s="72">
        <f t="shared" si="2"/>
        <v>270</v>
      </c>
      <c r="C52" s="72">
        <f t="shared" si="3"/>
        <v>135</v>
      </c>
      <c r="D52" s="76">
        <v>60</v>
      </c>
      <c r="E52" s="77"/>
      <c r="F52" s="73">
        <f t="shared" si="4"/>
        <v>135</v>
      </c>
      <c r="G52" s="74"/>
      <c r="H52" s="78">
        <v>30</v>
      </c>
      <c r="I52" s="74"/>
    </row>
    <row r="53" spans="1:11" s="70" customFormat="1" ht="15.95" customHeight="1" x14ac:dyDescent="0.2">
      <c r="A53" s="71">
        <f t="shared" si="1"/>
        <v>35</v>
      </c>
      <c r="B53" s="72">
        <f t="shared" si="2"/>
        <v>480</v>
      </c>
      <c r="C53" s="72">
        <f t="shared" si="3"/>
        <v>240</v>
      </c>
      <c r="D53" s="76">
        <v>60</v>
      </c>
      <c r="E53" s="77"/>
      <c r="F53" s="73">
        <f t="shared" si="4"/>
        <v>240</v>
      </c>
      <c r="G53" s="74"/>
      <c r="H53" s="78">
        <v>30</v>
      </c>
      <c r="I53" s="74"/>
    </row>
    <row r="54" spans="1:11" s="70" customFormat="1" ht="15.95" customHeight="1" x14ac:dyDescent="0.2">
      <c r="A54" s="71">
        <f t="shared" si="1"/>
        <v>36</v>
      </c>
      <c r="B54" s="72">
        <f t="shared" si="2"/>
        <v>480</v>
      </c>
      <c r="C54" s="72">
        <f t="shared" si="3"/>
        <v>240</v>
      </c>
      <c r="D54" s="76">
        <v>60</v>
      </c>
      <c r="E54" s="77"/>
      <c r="F54" s="73">
        <f t="shared" si="4"/>
        <v>240</v>
      </c>
      <c r="G54" s="74"/>
      <c r="H54" s="78">
        <v>30</v>
      </c>
      <c r="I54" s="74"/>
    </row>
    <row r="55" spans="1:11" s="70" customFormat="1" ht="15.95" customHeight="1" x14ac:dyDescent="0.2">
      <c r="A55" s="71">
        <f t="shared" si="1"/>
        <v>37</v>
      </c>
      <c r="B55" s="72">
        <f t="shared" si="2"/>
        <v>480</v>
      </c>
      <c r="C55" s="72">
        <f t="shared" si="3"/>
        <v>240</v>
      </c>
      <c r="D55" s="76">
        <v>60</v>
      </c>
      <c r="E55" s="77"/>
      <c r="F55" s="73">
        <f t="shared" si="4"/>
        <v>240</v>
      </c>
      <c r="G55" s="74"/>
      <c r="H55" s="78">
        <v>30</v>
      </c>
      <c r="I55" s="74"/>
    </row>
    <row r="56" spans="1:11" s="70" customFormat="1" ht="15.95" customHeight="1" x14ac:dyDescent="0.2">
      <c r="A56" s="71">
        <f t="shared" si="1"/>
        <v>44</v>
      </c>
      <c r="B56" s="72">
        <f t="shared" si="2"/>
        <v>600</v>
      </c>
      <c r="C56" s="72">
        <f t="shared" si="3"/>
        <v>300</v>
      </c>
      <c r="D56" s="76">
        <v>60</v>
      </c>
      <c r="E56" s="77"/>
      <c r="F56" s="73">
        <f t="shared" si="4"/>
        <v>300</v>
      </c>
      <c r="G56" s="74"/>
      <c r="H56" s="78">
        <v>30</v>
      </c>
      <c r="I56" s="74"/>
    </row>
    <row r="57" spans="1:11" s="70" customFormat="1" ht="15.95" customHeight="1" x14ac:dyDescent="0.2">
      <c r="A57" s="71">
        <f t="shared" si="1"/>
        <v>45</v>
      </c>
      <c r="B57" s="72">
        <f t="shared" si="2"/>
        <v>600</v>
      </c>
      <c r="C57" s="72">
        <f t="shared" si="3"/>
        <v>300</v>
      </c>
      <c r="D57" s="76">
        <v>60</v>
      </c>
      <c r="E57" s="77"/>
      <c r="F57" s="73">
        <f t="shared" si="4"/>
        <v>300</v>
      </c>
      <c r="G57" s="74"/>
      <c r="H57" s="78">
        <v>30</v>
      </c>
      <c r="I57" s="74"/>
    </row>
    <row r="58" spans="1:11" s="70" customFormat="1" ht="15.95" customHeight="1" x14ac:dyDescent="0.2">
      <c r="A58" s="71">
        <f t="shared" si="1"/>
        <v>46</v>
      </c>
      <c r="B58" s="72">
        <f t="shared" si="2"/>
        <v>600</v>
      </c>
      <c r="C58" s="72">
        <f t="shared" si="3"/>
        <v>300</v>
      </c>
      <c r="D58" s="76">
        <v>60</v>
      </c>
      <c r="E58" s="77"/>
      <c r="F58" s="73">
        <f t="shared" si="4"/>
        <v>300</v>
      </c>
      <c r="G58" s="74"/>
      <c r="H58" s="78">
        <v>30</v>
      </c>
      <c r="I58" s="74"/>
    </row>
    <row r="59" spans="1:11" ht="10.5" customHeight="1" x14ac:dyDescent="0.2">
      <c r="A59" s="35"/>
      <c r="B59" s="36"/>
      <c r="C59" s="36"/>
      <c r="D59" s="37"/>
      <c r="E59" s="38"/>
      <c r="F59" s="39"/>
      <c r="G59" s="40"/>
      <c r="H59" s="41"/>
      <c r="I59" s="41"/>
      <c r="J59" s="1"/>
      <c r="K59" s="8"/>
    </row>
    <row r="60" spans="1:11" x14ac:dyDescent="0.2">
      <c r="A60" s="88" t="s">
        <v>17</v>
      </c>
      <c r="B60" s="88"/>
      <c r="C60" s="88"/>
      <c r="D60" s="88"/>
      <c r="E60" s="88"/>
      <c r="F60" s="88"/>
      <c r="G60" s="88"/>
      <c r="H60" s="88"/>
      <c r="I60" s="88"/>
      <c r="J60" s="1"/>
    </row>
    <row r="61" spans="1:11" x14ac:dyDescent="0.2">
      <c r="A61" s="88" t="s">
        <v>22</v>
      </c>
      <c r="B61" s="88"/>
      <c r="C61" s="88"/>
      <c r="D61" s="88"/>
      <c r="E61" s="88"/>
      <c r="F61" s="88"/>
      <c r="G61" s="88"/>
      <c r="H61" s="88"/>
      <c r="I61" s="88"/>
      <c r="J61" s="1"/>
    </row>
    <row r="62" spans="1:11" x14ac:dyDescent="0.2">
      <c r="A62" s="88" t="s">
        <v>18</v>
      </c>
      <c r="B62" s="88"/>
      <c r="C62" s="88"/>
      <c r="D62" s="88"/>
      <c r="E62" s="88"/>
      <c r="F62" s="88"/>
      <c r="G62" s="88"/>
      <c r="H62" s="88"/>
      <c r="I62" s="88"/>
      <c r="J62" s="1"/>
    </row>
    <row r="63" spans="1:11" x14ac:dyDescent="0.2">
      <c r="A63" s="88" t="s">
        <v>19</v>
      </c>
      <c r="B63" s="88"/>
      <c r="C63" s="88"/>
      <c r="D63" s="88"/>
      <c r="E63" s="88"/>
      <c r="F63" s="88"/>
      <c r="G63" s="88"/>
      <c r="H63" s="88"/>
      <c r="I63" s="88"/>
      <c r="J63" s="1"/>
    </row>
    <row r="64" spans="1:11" x14ac:dyDescent="0.2">
      <c r="A64" s="88" t="s">
        <v>32</v>
      </c>
      <c r="B64" s="88"/>
      <c r="C64" s="88"/>
      <c r="D64" s="88"/>
      <c r="E64" s="88"/>
      <c r="F64" s="88"/>
      <c r="G64" s="88"/>
      <c r="H64" s="88"/>
      <c r="I64" s="88"/>
      <c r="J64" s="1"/>
    </row>
    <row r="65" spans="1:10" x14ac:dyDescent="0.2">
      <c r="A65" s="42"/>
      <c r="B65" s="42"/>
      <c r="C65" s="42"/>
      <c r="D65" s="42"/>
      <c r="E65" s="42"/>
      <c r="F65" s="42"/>
      <c r="G65" s="42"/>
      <c r="H65" s="42"/>
      <c r="I65" s="42"/>
      <c r="J65" s="1"/>
    </row>
    <row r="66" spans="1:10" ht="54" customHeight="1" x14ac:dyDescent="0.2">
      <c r="A66" s="82" t="s">
        <v>24</v>
      </c>
      <c r="B66" s="82"/>
      <c r="C66" s="82"/>
      <c r="D66" s="82"/>
      <c r="E66" s="82"/>
      <c r="F66" s="82"/>
      <c r="G66" s="82"/>
      <c r="H66" s="82"/>
      <c r="I66" s="82"/>
      <c r="J66" s="1"/>
    </row>
    <row r="67" spans="1:10" ht="41.25" customHeight="1" x14ac:dyDescent="0.2">
      <c r="A67" s="83" t="s">
        <v>46</v>
      </c>
      <c r="B67" s="83"/>
      <c r="C67" s="83"/>
      <c r="D67" s="83"/>
      <c r="E67" s="83"/>
      <c r="F67" s="83"/>
      <c r="G67" s="83"/>
      <c r="H67" s="83"/>
      <c r="I67" s="83"/>
    </row>
    <row r="68" spans="1:10" s="18" customFormat="1" ht="12.75" customHeight="1" thickBot="1" x14ac:dyDescent="0.25">
      <c r="A68" s="20"/>
      <c r="B68" s="20"/>
      <c r="C68" s="20"/>
      <c r="D68" s="20"/>
      <c r="E68" s="20"/>
      <c r="F68" s="20"/>
      <c r="G68" s="20"/>
      <c r="H68" s="24" t="s">
        <v>37</v>
      </c>
      <c r="I68" s="25"/>
      <c r="J68" s="19"/>
    </row>
    <row r="69" spans="1:10" s="18" customFormat="1" ht="20.25" customHeight="1" thickBot="1" x14ac:dyDescent="0.25">
      <c r="A69" s="85" t="s">
        <v>47</v>
      </c>
      <c r="B69" s="85"/>
      <c r="C69" s="85"/>
      <c r="D69" s="85"/>
      <c r="E69" s="85"/>
      <c r="F69" s="85"/>
      <c r="G69" s="85"/>
      <c r="H69" s="26" t="s">
        <v>42</v>
      </c>
      <c r="I69" s="25"/>
      <c r="J69" s="19"/>
    </row>
    <row r="70" spans="1:10" s="18" customFormat="1" ht="14.25" customHeight="1" thickBot="1" x14ac:dyDescent="0.25">
      <c r="A70" s="25"/>
      <c r="B70" s="25"/>
      <c r="C70" s="25"/>
      <c r="D70" s="25"/>
      <c r="E70" s="25"/>
      <c r="F70" s="25"/>
      <c r="G70" s="25"/>
      <c r="H70" s="24" t="s">
        <v>37</v>
      </c>
      <c r="I70" s="25"/>
      <c r="J70" s="19"/>
    </row>
    <row r="71" spans="1:10" s="18" customFormat="1" ht="20.25" customHeight="1" thickBot="1" x14ac:dyDescent="0.25">
      <c r="A71" s="85" t="s">
        <v>38</v>
      </c>
      <c r="B71" s="85"/>
      <c r="C71" s="85"/>
      <c r="D71" s="85"/>
      <c r="E71" s="85"/>
      <c r="F71" s="85"/>
      <c r="G71" s="85"/>
      <c r="H71" s="26" t="s">
        <v>39</v>
      </c>
      <c r="I71" s="25"/>
      <c r="J71" s="19"/>
    </row>
    <row r="72" spans="1:10" s="18" customFormat="1" ht="9.75" customHeight="1" x14ac:dyDescent="0.2">
      <c r="A72" s="23"/>
      <c r="B72" s="23"/>
      <c r="C72" s="23"/>
      <c r="D72" s="23"/>
      <c r="E72" s="23"/>
      <c r="F72" s="23"/>
      <c r="G72" s="23"/>
      <c r="H72" s="25"/>
      <c r="I72" s="25"/>
      <c r="J72" s="19"/>
    </row>
    <row r="73" spans="1:10" ht="32.25" customHeight="1" x14ac:dyDescent="0.2">
      <c r="A73" s="83" t="s">
        <v>45</v>
      </c>
      <c r="B73" s="83"/>
      <c r="C73" s="83"/>
      <c r="D73" s="83"/>
      <c r="E73" s="83"/>
      <c r="F73" s="83"/>
      <c r="G73" s="83"/>
      <c r="H73" s="83"/>
      <c r="I73" s="83"/>
    </row>
    <row r="74" spans="1:10" ht="126" customHeight="1" x14ac:dyDescent="0.2">
      <c r="A74" s="84" t="s">
        <v>63</v>
      </c>
      <c r="B74" s="84"/>
      <c r="C74" s="84"/>
      <c r="D74" s="84"/>
      <c r="E74" s="84"/>
      <c r="F74" s="84"/>
      <c r="G74" s="84"/>
      <c r="H74" s="84"/>
      <c r="I74" s="84"/>
    </row>
    <row r="75" spans="1:10" ht="177" customHeight="1" x14ac:dyDescent="0.2">
      <c r="A75" s="84" t="s">
        <v>50</v>
      </c>
      <c r="B75" s="84"/>
      <c r="C75" s="84"/>
      <c r="D75" s="84"/>
      <c r="E75" s="84"/>
      <c r="F75" s="84"/>
      <c r="G75" s="84"/>
      <c r="H75" s="84"/>
      <c r="I75" s="84"/>
    </row>
    <row r="76" spans="1:10" ht="38.25" customHeight="1" x14ac:dyDescent="0.2">
      <c r="A76" s="83" t="s">
        <v>48</v>
      </c>
      <c r="B76" s="83"/>
      <c r="C76" s="83"/>
      <c r="D76" s="83"/>
      <c r="E76" s="83"/>
      <c r="F76" s="83"/>
      <c r="G76" s="83"/>
      <c r="H76" s="83"/>
      <c r="I76" s="83"/>
    </row>
    <row r="77" spans="1:10" ht="41.45" customHeight="1" x14ac:dyDescent="0.2">
      <c r="A77" s="119" t="s">
        <v>49</v>
      </c>
      <c r="B77" s="119"/>
      <c r="C77" s="119"/>
      <c r="D77" s="119"/>
      <c r="E77" s="119"/>
      <c r="F77" s="119"/>
      <c r="G77" s="119"/>
      <c r="H77" s="119"/>
      <c r="I77" s="119"/>
    </row>
    <row r="78" spans="1:10" ht="48" customHeight="1" x14ac:dyDescent="0.2">
      <c r="A78" s="83" t="s">
        <v>68</v>
      </c>
      <c r="B78" s="83"/>
      <c r="C78" s="83"/>
      <c r="D78" s="83"/>
      <c r="E78" s="83"/>
      <c r="F78" s="83"/>
      <c r="G78" s="83"/>
      <c r="H78" s="83"/>
      <c r="I78" s="83"/>
      <c r="J78" s="1"/>
    </row>
    <row r="79" spans="1:10" ht="21" customHeight="1" x14ac:dyDescent="0.2">
      <c r="A79" s="121" t="s">
        <v>64</v>
      </c>
      <c r="B79" s="121"/>
      <c r="C79" s="121"/>
      <c r="D79" s="121"/>
      <c r="E79" s="121"/>
      <c r="F79" s="121"/>
      <c r="G79" s="121"/>
      <c r="H79" s="121"/>
      <c r="I79" s="121"/>
      <c r="J79" s="1"/>
    </row>
    <row r="80" spans="1:10" ht="34.5" customHeight="1" x14ac:dyDescent="0.2">
      <c r="A80" s="122" t="s">
        <v>65</v>
      </c>
      <c r="B80" s="122"/>
      <c r="C80" s="122"/>
      <c r="D80" s="122"/>
      <c r="E80" s="122"/>
      <c r="F80" s="122"/>
      <c r="G80" s="122"/>
      <c r="H80" s="122"/>
      <c r="I80" s="122"/>
    </row>
    <row r="81" spans="1:10" ht="18" customHeight="1" x14ac:dyDescent="0.2">
      <c r="A81" s="122" t="s">
        <v>66</v>
      </c>
      <c r="B81" s="122"/>
      <c r="C81" s="122"/>
      <c r="D81" s="122"/>
      <c r="E81" s="122"/>
      <c r="F81" s="122"/>
      <c r="G81" s="122"/>
      <c r="H81" s="122"/>
      <c r="I81" s="122"/>
    </row>
    <row r="82" spans="1:10" ht="45" customHeight="1" x14ac:dyDescent="0.2">
      <c r="A82" s="120" t="s">
        <v>33</v>
      </c>
      <c r="B82" s="120"/>
      <c r="C82" s="120"/>
      <c r="D82" s="120"/>
      <c r="E82" s="120"/>
      <c r="F82" s="120"/>
      <c r="G82" s="120"/>
      <c r="H82" s="120"/>
      <c r="I82" s="120"/>
    </row>
    <row r="83" spans="1:10" ht="42.75" customHeight="1" x14ac:dyDescent="0.2">
      <c r="A83" s="120" t="s">
        <v>34</v>
      </c>
      <c r="B83" s="120"/>
      <c r="C83" s="120"/>
      <c r="D83" s="120"/>
      <c r="E83" s="120"/>
      <c r="F83" s="120"/>
      <c r="G83" s="120"/>
      <c r="H83" s="120"/>
      <c r="I83" s="120"/>
    </row>
    <row r="84" spans="1:10" ht="61.5" customHeight="1" x14ac:dyDescent="0.2">
      <c r="A84" s="120" t="s">
        <v>35</v>
      </c>
      <c r="B84" s="120"/>
      <c r="C84" s="120"/>
      <c r="D84" s="120"/>
      <c r="E84" s="120"/>
      <c r="F84" s="120"/>
      <c r="G84" s="120"/>
      <c r="H84" s="120"/>
      <c r="I84" s="120"/>
    </row>
    <row r="85" spans="1:10" ht="30" customHeight="1" x14ac:dyDescent="0.2">
      <c r="A85" s="120" t="s">
        <v>36</v>
      </c>
      <c r="B85" s="120"/>
      <c r="C85" s="120"/>
      <c r="D85" s="120"/>
      <c r="E85" s="120"/>
      <c r="F85" s="120"/>
      <c r="G85" s="120"/>
      <c r="H85" s="120"/>
      <c r="I85" s="120"/>
    </row>
    <row r="86" spans="1:10" ht="27.75" customHeight="1" x14ac:dyDescent="0.2">
      <c r="A86" s="120" t="s">
        <v>43</v>
      </c>
      <c r="B86" s="120"/>
      <c r="C86" s="120"/>
      <c r="D86" s="120"/>
      <c r="E86" s="120"/>
      <c r="F86" s="120"/>
      <c r="G86" s="120"/>
      <c r="H86" s="120"/>
      <c r="I86" s="120"/>
    </row>
    <row r="87" spans="1:10" ht="12.75" x14ac:dyDescent="0.2">
      <c r="A87" s="120" t="s">
        <v>44</v>
      </c>
      <c r="B87" s="120"/>
      <c r="C87" s="120"/>
      <c r="D87" s="120"/>
      <c r="E87" s="120"/>
      <c r="F87" s="120"/>
      <c r="G87" s="120"/>
      <c r="H87" s="120"/>
      <c r="I87" s="120"/>
    </row>
    <row r="88" spans="1:10" ht="44.25" customHeight="1" x14ac:dyDescent="0.2">
      <c r="A88" s="87" t="s">
        <v>51</v>
      </c>
      <c r="B88" s="87"/>
      <c r="C88" s="87"/>
      <c r="D88" s="87"/>
      <c r="E88" s="87"/>
      <c r="F88" s="87"/>
      <c r="G88" s="87"/>
      <c r="H88" s="87"/>
      <c r="I88" s="87"/>
    </row>
    <row r="89" spans="1:10" ht="12.75" x14ac:dyDescent="0.2">
      <c r="A89" s="86" t="s">
        <v>52</v>
      </c>
      <c r="B89" s="86"/>
      <c r="C89" s="86"/>
      <c r="D89" s="86"/>
      <c r="E89" s="86"/>
      <c r="F89" s="86"/>
      <c r="G89" s="86"/>
      <c r="H89" s="86"/>
      <c r="I89" s="86"/>
    </row>
    <row r="90" spans="1:10" ht="12.75" x14ac:dyDescent="0.2">
      <c r="A90" s="120" t="s">
        <v>53</v>
      </c>
      <c r="B90" s="120"/>
      <c r="C90" s="120"/>
      <c r="D90" s="120"/>
      <c r="E90" s="120"/>
      <c r="F90" s="120"/>
      <c r="G90" s="120"/>
      <c r="H90" s="120"/>
      <c r="I90" s="120"/>
    </row>
    <row r="91" spans="1:10" ht="12.75" x14ac:dyDescent="0.2">
      <c r="A91" s="120" t="s">
        <v>54</v>
      </c>
      <c r="B91" s="120"/>
      <c r="C91" s="120"/>
      <c r="D91" s="120"/>
      <c r="E91" s="120"/>
      <c r="F91" s="120"/>
      <c r="G91" s="120"/>
      <c r="H91" s="120"/>
      <c r="I91" s="120"/>
    </row>
    <row r="92" spans="1:10" ht="27.75" customHeight="1" x14ac:dyDescent="0.2">
      <c r="A92" s="79" t="s">
        <v>55</v>
      </c>
      <c r="B92" s="79"/>
      <c r="C92" s="79"/>
      <c r="D92" s="79"/>
      <c r="E92" s="79"/>
      <c r="F92" s="79"/>
      <c r="G92" s="79"/>
      <c r="H92" s="79"/>
      <c r="I92" s="79"/>
    </row>
    <row r="93" spans="1:10" s="43" customFormat="1" ht="32.1" customHeight="1" x14ac:dyDescent="0.4">
      <c r="A93" s="80" t="s">
        <v>56</v>
      </c>
      <c r="B93" s="80"/>
      <c r="C93" s="80"/>
      <c r="D93" s="80"/>
      <c r="E93" s="80"/>
      <c r="F93" s="80"/>
      <c r="G93" s="80"/>
      <c r="H93" s="80"/>
      <c r="I93" s="80"/>
      <c r="J93" s="6"/>
    </row>
    <row r="94" spans="1:10" s="43" customFormat="1" ht="32.1" customHeight="1" x14ac:dyDescent="0.4">
      <c r="A94" s="81" t="s">
        <v>57</v>
      </c>
      <c r="B94" s="81"/>
      <c r="C94" s="81"/>
      <c r="D94" s="81"/>
      <c r="E94" s="81"/>
      <c r="F94" s="81"/>
      <c r="G94" s="81"/>
      <c r="H94" s="81"/>
      <c r="I94" s="81"/>
      <c r="J94" s="6"/>
    </row>
    <row r="95" spans="1:10" s="43" customFormat="1" ht="44.25" customHeight="1" x14ac:dyDescent="0.4">
      <c r="A95" s="118" t="s">
        <v>67</v>
      </c>
      <c r="B95" s="118"/>
      <c r="C95" s="118"/>
      <c r="D95" s="118"/>
      <c r="E95" s="118"/>
      <c r="F95" s="118"/>
      <c r="G95" s="118"/>
      <c r="H95" s="118"/>
      <c r="I95" s="118"/>
      <c r="J95" s="6"/>
    </row>
    <row r="96" spans="1:10" ht="18.75" x14ac:dyDescent="0.4">
      <c r="A96" s="44"/>
      <c r="B96" s="45"/>
      <c r="C96" s="45"/>
      <c r="D96" s="45"/>
      <c r="E96" s="45"/>
      <c r="F96" s="45"/>
      <c r="G96" s="13"/>
      <c r="H96" s="14"/>
      <c r="I96" s="45"/>
    </row>
    <row r="97" spans="1:10" x14ac:dyDescent="0.2">
      <c r="A97" s="29"/>
      <c r="B97" s="10"/>
      <c r="C97" s="10"/>
      <c r="D97" s="10"/>
      <c r="E97" s="10"/>
      <c r="F97" s="10"/>
      <c r="G97" s="11"/>
      <c r="H97" s="11"/>
      <c r="I97" s="10"/>
      <c r="J97" s="1"/>
    </row>
    <row r="98" spans="1:10" ht="40.5" customHeight="1" x14ac:dyDescent="0.2">
      <c r="A98" s="117" t="s">
        <v>25</v>
      </c>
      <c r="B98" s="117"/>
      <c r="C98" s="117"/>
      <c r="D98" s="117"/>
      <c r="E98" s="117"/>
      <c r="F98" s="117"/>
      <c r="G98" s="117"/>
      <c r="H98" s="117"/>
      <c r="I98" s="117"/>
    </row>
    <row r="99" spans="1:10" x14ac:dyDescent="0.2">
      <c r="A99" s="9"/>
      <c r="B99" s="10"/>
      <c r="C99" s="10"/>
      <c r="D99" s="10"/>
      <c r="E99" s="10"/>
      <c r="F99" s="10"/>
      <c r="G99" s="11"/>
      <c r="H99" s="11"/>
      <c r="I99" s="10"/>
    </row>
    <row r="100" spans="1:10" x14ac:dyDescent="0.2">
      <c r="A100" s="9"/>
      <c r="B100" s="10"/>
      <c r="C100" s="10"/>
      <c r="D100" s="10"/>
      <c r="E100" s="10"/>
      <c r="F100" s="10"/>
      <c r="G100" s="11"/>
      <c r="H100" s="11"/>
      <c r="I100" s="10"/>
    </row>
    <row r="101" spans="1:10" x14ac:dyDescent="0.2">
      <c r="A101" s="9"/>
      <c r="B101" s="10"/>
      <c r="C101" s="10"/>
      <c r="D101" s="10"/>
      <c r="E101" s="10"/>
      <c r="F101" s="10"/>
      <c r="G101" s="11"/>
      <c r="H101" s="11"/>
      <c r="I101" s="10"/>
    </row>
    <row r="102" spans="1:10" x14ac:dyDescent="0.2">
      <c r="A102" s="9"/>
      <c r="B102" s="10"/>
      <c r="C102" s="10"/>
      <c r="D102" s="10"/>
      <c r="E102" s="10"/>
      <c r="F102" s="10"/>
      <c r="G102" s="11"/>
      <c r="H102" s="11"/>
      <c r="I102" s="10"/>
    </row>
    <row r="103" spans="1:10" x14ac:dyDescent="0.2">
      <c r="A103" s="9"/>
      <c r="B103" s="10"/>
      <c r="C103" s="10"/>
      <c r="D103" s="10"/>
      <c r="E103" s="10"/>
      <c r="F103" s="10"/>
      <c r="G103" s="11"/>
      <c r="H103" s="11"/>
      <c r="I103" s="10"/>
    </row>
    <row r="104" spans="1:10" x14ac:dyDescent="0.2">
      <c r="A104" s="9"/>
      <c r="B104" s="10"/>
      <c r="C104" s="10"/>
      <c r="D104" s="10"/>
      <c r="E104" s="10"/>
      <c r="F104" s="10"/>
      <c r="G104" s="11"/>
      <c r="H104" s="11"/>
      <c r="I104" s="10"/>
    </row>
    <row r="105" spans="1:10" x14ac:dyDescent="0.2">
      <c r="A105" s="9"/>
      <c r="B105" s="10"/>
      <c r="C105" s="10"/>
      <c r="D105" s="10"/>
      <c r="E105" s="10"/>
      <c r="F105" s="10"/>
      <c r="G105" s="11"/>
      <c r="H105" s="11"/>
      <c r="I105" s="10"/>
    </row>
    <row r="106" spans="1:10" x14ac:dyDescent="0.2">
      <c r="A106" s="9"/>
      <c r="B106" s="10"/>
      <c r="C106" s="10"/>
      <c r="D106" s="10"/>
      <c r="E106" s="10"/>
      <c r="F106" s="10"/>
      <c r="G106" s="11"/>
      <c r="H106" s="11"/>
      <c r="I106" s="10"/>
    </row>
    <row r="107" spans="1:10" x14ac:dyDescent="0.2">
      <c r="A107" s="9"/>
      <c r="B107" s="10"/>
      <c r="C107" s="10"/>
      <c r="D107" s="10"/>
      <c r="E107" s="10"/>
      <c r="F107" s="10"/>
      <c r="G107" s="11"/>
      <c r="H107" s="11"/>
      <c r="I107" s="10"/>
    </row>
    <row r="108" spans="1:10" x14ac:dyDescent="0.2">
      <c r="A108" s="9"/>
      <c r="B108" s="10"/>
      <c r="C108" s="10"/>
      <c r="D108" s="10"/>
      <c r="E108" s="10"/>
      <c r="F108" s="10"/>
      <c r="G108" s="11"/>
      <c r="H108" s="11"/>
      <c r="I108" s="10"/>
    </row>
    <row r="109" spans="1:10" x14ac:dyDescent="0.2">
      <c r="A109" s="9"/>
      <c r="B109" s="10"/>
      <c r="C109" s="10"/>
      <c r="D109" s="10"/>
      <c r="E109" s="10"/>
      <c r="F109" s="10"/>
      <c r="G109" s="11"/>
      <c r="H109" s="11"/>
      <c r="I109" s="10"/>
    </row>
    <row r="110" spans="1:10" x14ac:dyDescent="0.2">
      <c r="A110" s="9"/>
      <c r="B110" s="10"/>
      <c r="C110" s="10"/>
      <c r="D110" s="10"/>
      <c r="E110" s="10"/>
      <c r="F110" s="10"/>
      <c r="G110" s="11"/>
      <c r="H110" s="11"/>
      <c r="I110" s="10"/>
    </row>
    <row r="111" spans="1:10" x14ac:dyDescent="0.2">
      <c r="A111" s="9"/>
      <c r="B111" s="10"/>
      <c r="C111" s="10"/>
      <c r="D111" s="10"/>
      <c r="E111" s="10"/>
      <c r="F111" s="10"/>
      <c r="G111" s="11"/>
      <c r="H111" s="11"/>
      <c r="I111" s="10"/>
    </row>
    <row r="112" spans="1:10" x14ac:dyDescent="0.2">
      <c r="A112" s="9"/>
      <c r="B112" s="10"/>
      <c r="C112" s="10"/>
      <c r="D112" s="10"/>
      <c r="E112" s="10"/>
      <c r="F112" s="10"/>
      <c r="G112" s="11"/>
      <c r="H112" s="11"/>
      <c r="I112" s="10"/>
    </row>
    <row r="113" spans="1:9" x14ac:dyDescent="0.2">
      <c r="A113" s="9"/>
      <c r="B113" s="10"/>
      <c r="C113" s="10"/>
      <c r="D113" s="10"/>
      <c r="E113" s="10"/>
      <c r="F113" s="10"/>
      <c r="G113" s="11"/>
      <c r="H113" s="11"/>
      <c r="I113" s="10"/>
    </row>
    <row r="114" spans="1:9" x14ac:dyDescent="0.2">
      <c r="A114" s="9"/>
      <c r="B114" s="10"/>
      <c r="C114" s="10"/>
      <c r="D114" s="10"/>
      <c r="E114" s="10"/>
      <c r="F114" s="10"/>
      <c r="G114" s="11"/>
      <c r="H114" s="11"/>
      <c r="I114" s="10"/>
    </row>
    <row r="115" spans="1:9" x14ac:dyDescent="0.2">
      <c r="A115" s="9"/>
      <c r="B115" s="10"/>
      <c r="C115" s="10"/>
      <c r="D115" s="10"/>
      <c r="E115" s="10"/>
      <c r="F115" s="10"/>
      <c r="G115" s="11"/>
      <c r="H115" s="11"/>
      <c r="I115" s="10"/>
    </row>
    <row r="116" spans="1:9" x14ac:dyDescent="0.2">
      <c r="A116" s="9"/>
      <c r="B116" s="10"/>
      <c r="C116" s="10"/>
      <c r="D116" s="10"/>
      <c r="E116" s="10"/>
      <c r="F116" s="10"/>
      <c r="G116" s="11"/>
      <c r="H116" s="11"/>
      <c r="I116" s="10"/>
    </row>
    <row r="117" spans="1:9" x14ac:dyDescent="0.2">
      <c r="A117" s="9"/>
      <c r="B117" s="10"/>
      <c r="C117" s="10"/>
      <c r="D117" s="10"/>
      <c r="E117" s="10"/>
      <c r="F117" s="10"/>
      <c r="G117" s="11"/>
      <c r="H117" s="11"/>
      <c r="I117" s="10"/>
    </row>
    <row r="118" spans="1:9" x14ac:dyDescent="0.2">
      <c r="A118" s="9"/>
      <c r="B118" s="10"/>
      <c r="C118" s="10"/>
      <c r="D118" s="10"/>
      <c r="E118" s="10"/>
      <c r="F118" s="10"/>
      <c r="G118" s="11"/>
      <c r="H118" s="11"/>
      <c r="I118" s="10"/>
    </row>
    <row r="119" spans="1:9" x14ac:dyDescent="0.2">
      <c r="A119" s="9"/>
      <c r="B119" s="10"/>
      <c r="C119" s="10"/>
      <c r="D119" s="10"/>
      <c r="E119" s="10"/>
      <c r="F119" s="10"/>
      <c r="G119" s="11"/>
      <c r="H119" s="11"/>
      <c r="I119" s="10"/>
    </row>
    <row r="120" spans="1:9" x14ac:dyDescent="0.2">
      <c r="A120" s="9"/>
      <c r="B120" s="10"/>
      <c r="C120" s="10"/>
      <c r="D120" s="10"/>
      <c r="E120" s="10"/>
      <c r="F120" s="10"/>
      <c r="G120" s="11"/>
      <c r="H120" s="11"/>
      <c r="I120" s="10"/>
    </row>
    <row r="121" spans="1:9" x14ac:dyDescent="0.2">
      <c r="A121" s="9"/>
      <c r="B121" s="10"/>
      <c r="C121" s="10"/>
      <c r="D121" s="10"/>
      <c r="E121" s="10"/>
      <c r="F121" s="10"/>
      <c r="G121" s="11"/>
      <c r="H121" s="11"/>
      <c r="I121" s="10"/>
    </row>
    <row r="122" spans="1:9" x14ac:dyDescent="0.2">
      <c r="A122" s="9"/>
      <c r="B122" s="10"/>
      <c r="C122" s="10"/>
      <c r="D122" s="10"/>
      <c r="E122" s="10"/>
      <c r="F122" s="10"/>
      <c r="G122" s="11"/>
      <c r="H122" s="11"/>
      <c r="I122" s="10"/>
    </row>
    <row r="123" spans="1:9" x14ac:dyDescent="0.2">
      <c r="A123" s="9"/>
      <c r="B123" s="10"/>
      <c r="C123" s="10"/>
      <c r="D123" s="10"/>
      <c r="E123" s="10"/>
      <c r="F123" s="10"/>
      <c r="G123" s="11"/>
      <c r="H123" s="11"/>
      <c r="I123" s="10"/>
    </row>
    <row r="124" spans="1:9" x14ac:dyDescent="0.2">
      <c r="A124" s="9"/>
      <c r="B124" s="10"/>
      <c r="C124" s="10"/>
      <c r="D124" s="10"/>
      <c r="E124" s="10"/>
      <c r="F124" s="10"/>
      <c r="G124" s="11"/>
      <c r="H124" s="11"/>
      <c r="I124" s="10"/>
    </row>
    <row r="125" spans="1:9" x14ac:dyDescent="0.2">
      <c r="A125" s="9"/>
      <c r="B125" s="10"/>
      <c r="C125" s="10"/>
      <c r="D125" s="10"/>
      <c r="E125" s="10"/>
      <c r="F125" s="10"/>
      <c r="G125" s="11"/>
      <c r="H125" s="11"/>
      <c r="I125" s="10"/>
    </row>
    <row r="126" spans="1:9" x14ac:dyDescent="0.2">
      <c r="A126" s="9"/>
      <c r="B126" s="10"/>
      <c r="C126" s="10"/>
      <c r="D126" s="10"/>
      <c r="E126" s="10"/>
      <c r="F126" s="10"/>
      <c r="G126" s="11"/>
      <c r="H126" s="11"/>
      <c r="I126" s="10"/>
    </row>
    <row r="127" spans="1:9" x14ac:dyDescent="0.2">
      <c r="A127" s="9"/>
      <c r="B127" s="10"/>
      <c r="C127" s="10"/>
      <c r="D127" s="10"/>
      <c r="E127" s="10"/>
      <c r="F127" s="10"/>
      <c r="G127" s="11"/>
      <c r="H127" s="11"/>
      <c r="I127" s="10"/>
    </row>
    <row r="128" spans="1:9" x14ac:dyDescent="0.2">
      <c r="A128" s="9"/>
      <c r="B128" s="10"/>
      <c r="C128" s="10"/>
      <c r="D128" s="10"/>
      <c r="E128" s="10"/>
      <c r="F128" s="10"/>
      <c r="G128" s="11"/>
      <c r="H128" s="11"/>
      <c r="I128" s="10"/>
    </row>
    <row r="129" spans="1:9" x14ac:dyDescent="0.2">
      <c r="A129" s="9"/>
      <c r="B129" s="10"/>
      <c r="C129" s="10"/>
      <c r="D129" s="10"/>
      <c r="E129" s="10"/>
      <c r="F129" s="10"/>
      <c r="G129" s="11"/>
      <c r="H129" s="11"/>
      <c r="I129" s="10"/>
    </row>
    <row r="130" spans="1:9" x14ac:dyDescent="0.2">
      <c r="A130" s="9"/>
      <c r="B130" s="10"/>
      <c r="C130" s="10"/>
      <c r="D130" s="10"/>
      <c r="E130" s="10"/>
      <c r="F130" s="10"/>
      <c r="G130" s="11"/>
      <c r="H130" s="11"/>
      <c r="I130" s="10"/>
    </row>
    <row r="131" spans="1:9" x14ac:dyDescent="0.2">
      <c r="A131" s="9"/>
      <c r="B131" s="10"/>
      <c r="C131" s="10"/>
      <c r="D131" s="10"/>
      <c r="E131" s="10"/>
      <c r="F131" s="10"/>
      <c r="G131" s="11"/>
      <c r="H131" s="11"/>
      <c r="I131" s="10"/>
    </row>
    <row r="132" spans="1:9" x14ac:dyDescent="0.2">
      <c r="A132" s="9"/>
      <c r="B132" s="10"/>
      <c r="C132" s="10"/>
      <c r="D132" s="10"/>
      <c r="E132" s="10"/>
      <c r="F132" s="10"/>
      <c r="G132" s="11"/>
      <c r="H132" s="11"/>
      <c r="I132" s="10"/>
    </row>
  </sheetData>
  <mergeCells count="106">
    <mergeCell ref="A1:I1"/>
    <mergeCell ref="A4:I4"/>
    <mergeCell ref="A7:I7"/>
    <mergeCell ref="A8:I8"/>
    <mergeCell ref="A9:I9"/>
    <mergeCell ref="A98:I98"/>
    <mergeCell ref="A95:I95"/>
    <mergeCell ref="A77:I77"/>
    <mergeCell ref="A69:G69"/>
    <mergeCell ref="A83:I83"/>
    <mergeCell ref="A84:I84"/>
    <mergeCell ref="A85:I85"/>
    <mergeCell ref="A86:I86"/>
    <mergeCell ref="A87:I87"/>
    <mergeCell ref="A78:I78"/>
    <mergeCell ref="A79:I79"/>
    <mergeCell ref="A80:I80"/>
    <mergeCell ref="A81:I81"/>
    <mergeCell ref="A82:I82"/>
    <mergeCell ref="A90:I90"/>
    <mergeCell ref="A91:I91"/>
    <mergeCell ref="A36:I36"/>
    <mergeCell ref="A39:C39"/>
    <mergeCell ref="G40:I40"/>
    <mergeCell ref="H11:H13"/>
    <mergeCell ref="I11:I13"/>
    <mergeCell ref="B12:B13"/>
    <mergeCell ref="C12:C13"/>
    <mergeCell ref="D12:D13"/>
    <mergeCell ref="A11:A13"/>
    <mergeCell ref="B11:D11"/>
    <mergeCell ref="E11:E13"/>
    <mergeCell ref="F11:F13"/>
    <mergeCell ref="G11:G13"/>
    <mergeCell ref="D41:E41"/>
    <mergeCell ref="F41:G41"/>
    <mergeCell ref="H41:I41"/>
    <mergeCell ref="D58:E58"/>
    <mergeCell ref="F58:G58"/>
    <mergeCell ref="H58:I58"/>
    <mergeCell ref="D42:E42"/>
    <mergeCell ref="F42:G42"/>
    <mergeCell ref="H42:I42"/>
    <mergeCell ref="H43:I43"/>
    <mergeCell ref="H44:I44"/>
    <mergeCell ref="H45:I45"/>
    <mergeCell ref="H46:I46"/>
    <mergeCell ref="H47:I47"/>
    <mergeCell ref="H48:I48"/>
    <mergeCell ref="H49:I49"/>
    <mergeCell ref="D55:E55"/>
    <mergeCell ref="H50:I50"/>
    <mergeCell ref="H51:I51"/>
    <mergeCell ref="H52:I52"/>
    <mergeCell ref="H53:I53"/>
    <mergeCell ref="H54:I54"/>
    <mergeCell ref="A92:I92"/>
    <mergeCell ref="A93:I93"/>
    <mergeCell ref="A94:I94"/>
    <mergeCell ref="A66:I66"/>
    <mergeCell ref="A67:I67"/>
    <mergeCell ref="A74:I74"/>
    <mergeCell ref="A75:I75"/>
    <mergeCell ref="A76:I76"/>
    <mergeCell ref="A73:I73"/>
    <mergeCell ref="A71:G71"/>
    <mergeCell ref="A89:I89"/>
    <mergeCell ref="A88:I88"/>
    <mergeCell ref="A60:I60"/>
    <mergeCell ref="A61:I61"/>
    <mergeCell ref="A62:I62"/>
    <mergeCell ref="A63:I63"/>
    <mergeCell ref="A64:I64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F57:G57"/>
    <mergeCell ref="D39:I39"/>
    <mergeCell ref="D56:E56"/>
    <mergeCell ref="D57:E57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H55:I55"/>
    <mergeCell ref="H56:I56"/>
    <mergeCell ref="H57:I57"/>
    <mergeCell ref="D43:E43"/>
    <mergeCell ref="D44:E44"/>
    <mergeCell ref="D45:E45"/>
  </mergeCells>
  <phoneticPr fontId="2" type="noConversion"/>
  <conditionalFormatting sqref="H69">
    <cfRule type="containsBlanks" dxfId="2" priority="2">
      <formula>LEN(TRIM(H69))=0</formula>
    </cfRule>
    <cfRule type="containsText" dxfId="1" priority="3" operator="containsText" text="0">
      <formula>NOT(ISERROR(SEARCH("0",H69)))</formula>
    </cfRule>
  </conditionalFormatting>
  <conditionalFormatting sqref="H71">
    <cfRule type="containsBlanks" dxfId="0" priority="1">
      <formula>LEN(TRIM(H71))=0</formula>
    </cfRule>
  </conditionalFormatting>
  <pageMargins left="0.59055118110236227" right="0.59055118110236227" top="0.55118110236220474" bottom="0.55118110236220474" header="0.31496062992125984" footer="0.31496062992125984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Лист1!$B$2:$B$3</xm:f>
          </x14:formula1>
          <xm:sqref>H69</xm:sqref>
        </x14:dataValidation>
        <x14:dataValidation type="list" allowBlank="1" showInputMessage="1" showErrorMessage="1">
          <x14:formula1>
            <xm:f>Лист1!$D$2:$D$3</xm:f>
          </x14:formula1>
          <xm:sqref>H71</xm:sqref>
        </x14:dataValidation>
        <x14:dataValidation type="list" allowBlank="1" showInputMessage="1" showErrorMessage="1" errorTitle="Значення немає в списку" error="Оберіть значення зі списку">
          <x14:formula1>
            <xm:f>[1]Лист2!#REF!</xm:f>
          </x14:formula1>
          <xm:sqref>E15:E31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I26" sqref="I26"/>
    </sheetView>
  </sheetViews>
  <sheetFormatPr defaultRowHeight="15" x14ac:dyDescent="0.25"/>
  <sheetData>
    <row r="2" spans="2:4" x14ac:dyDescent="0.25">
      <c r="B2" s="22" t="s">
        <v>41</v>
      </c>
      <c r="D2" s="21" t="s">
        <v>40</v>
      </c>
    </row>
    <row r="3" spans="2:4" x14ac:dyDescent="0.25">
      <c r="B3" s="22" t="s">
        <v>42</v>
      </c>
      <c r="D3" s="21" t="s">
        <v>39</v>
      </c>
    </row>
    <row r="4" spans="2:4" x14ac:dyDescent="0.25">
      <c r="B4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b46cf-a166-4037-8ecd-3a8f9d9ae1d7" xsi:nil="true"/>
    <lcf76f155ced4ddcb4097134ff3c332f xmlns="aebcf5a5-2cb1-4693-9a39-dc91be365c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641B6D019BF834D8CD55E75A279CB83" ma:contentTypeVersion="14" ma:contentTypeDescription="Создание документа." ma:contentTypeScope="" ma:versionID="5bca4e591f177dd1744ca563c31d2eb0">
  <xsd:schema xmlns:xsd="http://www.w3.org/2001/XMLSchema" xmlns:xs="http://www.w3.org/2001/XMLSchema" xmlns:p="http://schemas.microsoft.com/office/2006/metadata/properties" xmlns:ns2="460b46cf-a166-4037-8ecd-3a8f9d9ae1d7" xmlns:ns3="aebcf5a5-2cb1-4693-9a39-dc91be365c9c" targetNamespace="http://schemas.microsoft.com/office/2006/metadata/properties" ma:root="true" ma:fieldsID="35975d702aeddcef01edda7f927a69f1" ns2:_="" ns3:_="">
    <xsd:import namespace="460b46cf-a166-4037-8ecd-3a8f9d9ae1d7"/>
    <xsd:import namespace="aebcf5a5-2cb1-4693-9a39-dc91be365c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46cf-a166-4037-8ecd-3a8f9d9ae1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628d78-77cd-43c1-bbad-a5488025e113}" ma:internalName="TaxCatchAll" ma:showField="CatchAllData" ma:web="460b46cf-a166-4037-8ecd-3a8f9d9ae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cf5a5-2cb1-4693-9a39-dc91be365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вмісту"/>
        <xsd:element ref="dc:title" minOccurs="0" maxOccurs="1" ma:index="3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67F52-9999-46BA-B1DA-D938C42EC8FE}">
  <ds:schemaRefs>
    <ds:schemaRef ds:uri="http://schemas.openxmlformats.org/package/2006/metadata/core-properties"/>
    <ds:schemaRef ds:uri="http://www.w3.org/XML/1998/namespace"/>
    <ds:schemaRef ds:uri="aebcf5a5-2cb1-4693-9a39-dc91be365c9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60b46cf-a166-4037-8ecd-3a8f9d9ae1d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3B3092-DB1B-41B1-AA0F-6981846F5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b46cf-a166-4037-8ecd-3a8f9d9ae1d7"/>
    <ds:schemaRef ds:uri="aebcf5a5-2cb1-4693-9a39-dc91be365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7915D-9988-4808-B579-7527A252512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ТП ТМЦ</vt:lpstr>
      <vt:lpstr>Лист1</vt:lpstr>
      <vt:lpstr>'ТП ТМЦ'!Область_печати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Pakina Yuliia</dc:creator>
  <cp:lastModifiedBy>Dell</cp:lastModifiedBy>
  <cp:lastPrinted>2021-09-08T18:14:39Z</cp:lastPrinted>
  <dcterms:created xsi:type="dcterms:W3CDTF">2017-05-18T06:26:47Z</dcterms:created>
  <dcterms:modified xsi:type="dcterms:W3CDTF">2025-03-04T08:33:07Z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0x0101008641B6D019BF834D8CD55E75A279CB83</vt:lpwstr>
  </property>
  <property fmtid="{D5CDD505-2E9C-101B-9397-08002B2CF9AE}" pid="3" name="MediaServiceImageTags">
    <vt:lpwstr/>
  </property>
</Properties>
</file>